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cuments\SUS C7400 Spring 2015\"/>
    </mc:Choice>
  </mc:AlternateContent>
  <bookViews>
    <workbookView xWindow="0" yWindow="0" windowWidth="11640" windowHeight="6105" activeTab="6"/>
  </bookViews>
  <sheets>
    <sheet name="Q 3" sheetId="2" r:id="rId1"/>
    <sheet name="Q 4 a" sheetId="1" r:id="rId2"/>
    <sheet name="Q 4 b" sheetId="3" r:id="rId3"/>
    <sheet name="Q 4 c" sheetId="4" r:id="rId4"/>
    <sheet name="Q 4 d" sheetId="5" r:id="rId5"/>
    <sheet name="Q 4 e" sheetId="6" r:id="rId6"/>
    <sheet name="Q 4 f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7" l="1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2" i="7"/>
  <c r="I26" i="6"/>
  <c r="L26" i="6" s="1"/>
  <c r="I28" i="6"/>
  <c r="J28" i="6" s="1"/>
  <c r="K28" i="6"/>
  <c r="J33" i="6"/>
  <c r="J32" i="6"/>
  <c r="J31" i="6"/>
  <c r="J30" i="6"/>
  <c r="J29" i="6"/>
  <c r="J27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J26" i="6" l="1"/>
  <c r="N26" i="6" s="1"/>
  <c r="K26" i="6"/>
  <c r="M26" i="6"/>
  <c r="L28" i="6"/>
  <c r="M28" i="6" s="1"/>
  <c r="N28" i="6"/>
  <c r="O28" i="6" s="1"/>
  <c r="K17" i="7"/>
  <c r="K18" i="7" s="1"/>
  <c r="K16" i="7"/>
  <c r="K15" i="7"/>
  <c r="K14" i="7"/>
  <c r="O14" i="7" s="1"/>
  <c r="M14" i="7" s="1"/>
  <c r="K13" i="7"/>
  <c r="O12" i="7"/>
  <c r="O11" i="7"/>
  <c r="O10" i="7"/>
  <c r="O9" i="7"/>
  <c r="O8" i="7"/>
  <c r="O7" i="7"/>
  <c r="O6" i="7"/>
  <c r="O5" i="7"/>
  <c r="O4" i="7"/>
  <c r="O2" i="7"/>
  <c r="O3" i="7"/>
  <c r="K12" i="7"/>
  <c r="M12" i="7" s="1"/>
  <c r="L12" i="7" s="1"/>
  <c r="K11" i="7"/>
  <c r="M11" i="7" s="1"/>
  <c r="L11" i="7" s="1"/>
  <c r="K10" i="7"/>
  <c r="K9" i="7"/>
  <c r="K8" i="7"/>
  <c r="M8" i="7" s="1"/>
  <c r="K7" i="7"/>
  <c r="M7" i="7" s="1"/>
  <c r="K6" i="7"/>
  <c r="K5" i="7"/>
  <c r="K4" i="7"/>
  <c r="M4" i="7" s="1"/>
  <c r="L4" i="7" s="1"/>
  <c r="M2" i="7"/>
  <c r="M3" i="7"/>
  <c r="L3" i="7" s="1"/>
  <c r="K3" i="7"/>
  <c r="A15" i="6"/>
  <c r="C15" i="6" s="1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7" i="6"/>
  <c r="L27" i="6"/>
  <c r="K29" i="6"/>
  <c r="L29" i="6"/>
  <c r="K30" i="6"/>
  <c r="L30" i="6"/>
  <c r="K31" i="6"/>
  <c r="L31" i="6"/>
  <c r="K32" i="6"/>
  <c r="L32" i="6"/>
  <c r="K33" i="6"/>
  <c r="L33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L15" i="6"/>
  <c r="K15" i="6"/>
  <c r="D24" i="6"/>
  <c r="C24" i="6"/>
  <c r="B24" i="6"/>
  <c r="L14" i="6"/>
  <c r="K14" i="6"/>
  <c r="D14" i="6"/>
  <c r="C14" i="6"/>
  <c r="B14" i="6"/>
  <c r="L13" i="6"/>
  <c r="K13" i="6"/>
  <c r="D13" i="6"/>
  <c r="C13" i="6"/>
  <c r="B13" i="6"/>
  <c r="L12" i="6"/>
  <c r="K12" i="6"/>
  <c r="D12" i="6"/>
  <c r="C12" i="6"/>
  <c r="B12" i="6"/>
  <c r="L11" i="6"/>
  <c r="K11" i="6"/>
  <c r="D11" i="6"/>
  <c r="C11" i="6"/>
  <c r="B11" i="6"/>
  <c r="L10" i="6"/>
  <c r="K10" i="6"/>
  <c r="D10" i="6"/>
  <c r="C10" i="6"/>
  <c r="B10" i="6"/>
  <c r="L9" i="6"/>
  <c r="K9" i="6"/>
  <c r="D9" i="6"/>
  <c r="C9" i="6"/>
  <c r="B9" i="6"/>
  <c r="L8" i="6"/>
  <c r="K8" i="6"/>
  <c r="D8" i="6"/>
  <c r="C8" i="6"/>
  <c r="B8" i="6"/>
  <c r="L7" i="6"/>
  <c r="K7" i="6"/>
  <c r="D7" i="6"/>
  <c r="C7" i="6"/>
  <c r="B7" i="6"/>
  <c r="L6" i="6"/>
  <c r="K6" i="6"/>
  <c r="D6" i="6"/>
  <c r="C6" i="6"/>
  <c r="B6" i="6"/>
  <c r="L5" i="6"/>
  <c r="K5" i="6"/>
  <c r="D5" i="6"/>
  <c r="C5" i="6"/>
  <c r="B5" i="6"/>
  <c r="L4" i="6"/>
  <c r="K4" i="6"/>
  <c r="D4" i="6"/>
  <c r="C4" i="6"/>
  <c r="B4" i="6"/>
  <c r="L3" i="6"/>
  <c r="K3" i="6"/>
  <c r="D3" i="6"/>
  <c r="C3" i="6"/>
  <c r="B3" i="6"/>
  <c r="M7" i="5"/>
  <c r="M4" i="5"/>
  <c r="G25" i="5"/>
  <c r="G24" i="5"/>
  <c r="G23" i="5"/>
  <c r="G22" i="5"/>
  <c r="G21" i="5"/>
  <c r="G20" i="5"/>
  <c r="G19" i="5"/>
  <c r="G18" i="5"/>
  <c r="A18" i="5"/>
  <c r="A19" i="5" s="1"/>
  <c r="A17" i="5"/>
  <c r="J18" i="5"/>
  <c r="G17" i="5"/>
  <c r="J17" i="5" s="1"/>
  <c r="B18" i="5"/>
  <c r="D17" i="5"/>
  <c r="C17" i="5"/>
  <c r="E17" i="5" s="1"/>
  <c r="B17" i="5"/>
  <c r="D16" i="5"/>
  <c r="C16" i="5"/>
  <c r="E16" i="5" s="1"/>
  <c r="B16" i="5"/>
  <c r="J31" i="5"/>
  <c r="I31" i="5"/>
  <c r="K31" i="5" s="1"/>
  <c r="J30" i="5"/>
  <c r="I30" i="5"/>
  <c r="K30" i="5" s="1"/>
  <c r="J29" i="5"/>
  <c r="I29" i="5"/>
  <c r="K29" i="5" s="1"/>
  <c r="J28" i="5"/>
  <c r="I28" i="5"/>
  <c r="K28" i="5" s="1"/>
  <c r="J27" i="5"/>
  <c r="I27" i="5"/>
  <c r="K27" i="5" s="1"/>
  <c r="J26" i="5"/>
  <c r="I26" i="5"/>
  <c r="K26" i="5" s="1"/>
  <c r="J16" i="5"/>
  <c r="I16" i="5"/>
  <c r="K16" i="5" s="1"/>
  <c r="J15" i="5"/>
  <c r="I15" i="5"/>
  <c r="K15" i="5" s="1"/>
  <c r="J14" i="5"/>
  <c r="I14" i="5"/>
  <c r="K14" i="5" s="1"/>
  <c r="J13" i="5"/>
  <c r="I13" i="5"/>
  <c r="K13" i="5" s="1"/>
  <c r="J12" i="5"/>
  <c r="I12" i="5"/>
  <c r="K12" i="5" s="1"/>
  <c r="J11" i="5"/>
  <c r="I11" i="5"/>
  <c r="K11" i="5" s="1"/>
  <c r="J10" i="5"/>
  <c r="I10" i="5"/>
  <c r="K10" i="5" s="1"/>
  <c r="J9" i="5"/>
  <c r="I9" i="5"/>
  <c r="K9" i="5" s="1"/>
  <c r="J8" i="5"/>
  <c r="I8" i="5"/>
  <c r="K8" i="5" s="1"/>
  <c r="J7" i="5"/>
  <c r="I7" i="5"/>
  <c r="K7" i="5" s="1"/>
  <c r="J6" i="5"/>
  <c r="I6" i="5"/>
  <c r="K6" i="5" s="1"/>
  <c r="J5" i="5"/>
  <c r="I5" i="5"/>
  <c r="K5" i="5" s="1"/>
  <c r="J4" i="5"/>
  <c r="I4" i="5"/>
  <c r="K4" i="5" s="1"/>
  <c r="J3" i="5"/>
  <c r="I3" i="5"/>
  <c r="K3" i="5" s="1"/>
  <c r="D31" i="4"/>
  <c r="C31" i="4"/>
  <c r="E31" i="4" s="1"/>
  <c r="B31" i="4"/>
  <c r="D35" i="4"/>
  <c r="F35" i="4" s="1"/>
  <c r="C35" i="4"/>
  <c r="E35" i="4" s="1"/>
  <c r="B35" i="4"/>
  <c r="D34" i="4"/>
  <c r="F34" i="4" s="1"/>
  <c r="C34" i="4"/>
  <c r="E34" i="4" s="1"/>
  <c r="B34" i="4"/>
  <c r="D33" i="4"/>
  <c r="F33" i="4" s="1"/>
  <c r="C33" i="4"/>
  <c r="E33" i="4" s="1"/>
  <c r="B33" i="4"/>
  <c r="D32" i="4"/>
  <c r="F32" i="4" s="1"/>
  <c r="C32" i="4"/>
  <c r="E32" i="4" s="1"/>
  <c r="B32" i="4"/>
  <c r="E30" i="4"/>
  <c r="D30" i="4"/>
  <c r="C30" i="4"/>
  <c r="H31" i="4" s="1"/>
  <c r="B30" i="4"/>
  <c r="E29" i="4"/>
  <c r="D29" i="4"/>
  <c r="C29" i="4"/>
  <c r="B29" i="4"/>
  <c r="E28" i="4"/>
  <c r="D28" i="4"/>
  <c r="C28" i="4"/>
  <c r="B28" i="4"/>
  <c r="E27" i="4"/>
  <c r="D27" i="4"/>
  <c r="C27" i="4"/>
  <c r="H27" i="4" s="1"/>
  <c r="B27" i="4"/>
  <c r="I35" i="4"/>
  <c r="G35" i="4"/>
  <c r="I34" i="4"/>
  <c r="G34" i="4"/>
  <c r="I33" i="4"/>
  <c r="G33" i="4"/>
  <c r="I32" i="4"/>
  <c r="G32" i="4"/>
  <c r="I31" i="4"/>
  <c r="G31" i="4"/>
  <c r="F31" i="4"/>
  <c r="I30" i="4"/>
  <c r="H30" i="4"/>
  <c r="G30" i="4"/>
  <c r="F30" i="4"/>
  <c r="I29" i="4"/>
  <c r="H29" i="4"/>
  <c r="G29" i="4"/>
  <c r="F29" i="4"/>
  <c r="I28" i="4"/>
  <c r="H28" i="4"/>
  <c r="G28" i="4"/>
  <c r="F28" i="4"/>
  <c r="I27" i="4"/>
  <c r="G27" i="4"/>
  <c r="F27" i="4"/>
  <c r="A27" i="4"/>
  <c r="A28" i="4" s="1"/>
  <c r="I44" i="4"/>
  <c r="H44" i="4"/>
  <c r="G44" i="4"/>
  <c r="F44" i="4"/>
  <c r="I43" i="4"/>
  <c r="H43" i="4"/>
  <c r="G43" i="4"/>
  <c r="F43" i="4"/>
  <c r="I42" i="4"/>
  <c r="H42" i="4"/>
  <c r="G42" i="4"/>
  <c r="F42" i="4"/>
  <c r="I41" i="4"/>
  <c r="H41" i="4"/>
  <c r="G41" i="4"/>
  <c r="F41" i="4"/>
  <c r="I40" i="4"/>
  <c r="H40" i="4"/>
  <c r="G40" i="4"/>
  <c r="F40" i="4"/>
  <c r="I39" i="4"/>
  <c r="H39" i="4"/>
  <c r="G39" i="4"/>
  <c r="F39" i="4"/>
  <c r="I38" i="4"/>
  <c r="H38" i="4"/>
  <c r="G38" i="4"/>
  <c r="F38" i="4"/>
  <c r="I37" i="4"/>
  <c r="H37" i="4"/>
  <c r="G37" i="4"/>
  <c r="F37" i="4"/>
  <c r="I36" i="4"/>
  <c r="H36" i="4"/>
  <c r="G36" i="4"/>
  <c r="F36" i="4"/>
  <c r="I26" i="4"/>
  <c r="H26" i="4"/>
  <c r="G26" i="4"/>
  <c r="F26" i="4"/>
  <c r="I25" i="4"/>
  <c r="H25" i="4"/>
  <c r="G25" i="4"/>
  <c r="F25" i="4"/>
  <c r="I24" i="4"/>
  <c r="H24" i="4"/>
  <c r="G24" i="4"/>
  <c r="F24" i="4"/>
  <c r="I23" i="4"/>
  <c r="H23" i="4"/>
  <c r="G23" i="4"/>
  <c r="F23" i="4"/>
  <c r="I22" i="4"/>
  <c r="H22" i="4"/>
  <c r="G22" i="4"/>
  <c r="F22" i="4"/>
  <c r="I21" i="4"/>
  <c r="H21" i="4"/>
  <c r="G21" i="4"/>
  <c r="F21" i="4"/>
  <c r="I20" i="4"/>
  <c r="H20" i="4"/>
  <c r="G20" i="4"/>
  <c r="F20" i="4"/>
  <c r="I19" i="4"/>
  <c r="H19" i="4"/>
  <c r="G19" i="4"/>
  <c r="F19" i="4"/>
  <c r="I18" i="4"/>
  <c r="H18" i="4"/>
  <c r="G18" i="4"/>
  <c r="F18" i="4"/>
  <c r="I17" i="4"/>
  <c r="H17" i="4"/>
  <c r="G17" i="4"/>
  <c r="F17" i="4"/>
  <c r="I16" i="4"/>
  <c r="H16" i="4"/>
  <c r="G16" i="4"/>
  <c r="F16" i="4"/>
  <c r="I15" i="4"/>
  <c r="H15" i="4"/>
  <c r="G15" i="4"/>
  <c r="F15" i="4"/>
  <c r="I14" i="4"/>
  <c r="H14" i="4"/>
  <c r="G14" i="4"/>
  <c r="F14" i="4"/>
  <c r="I13" i="4"/>
  <c r="H13" i="4"/>
  <c r="G13" i="4"/>
  <c r="F13" i="4"/>
  <c r="I12" i="4"/>
  <c r="H12" i="4"/>
  <c r="G12" i="4"/>
  <c r="F12" i="4"/>
  <c r="I11" i="4"/>
  <c r="H11" i="4"/>
  <c r="G11" i="4"/>
  <c r="F11" i="4"/>
  <c r="I10" i="4"/>
  <c r="H10" i="4"/>
  <c r="G10" i="4"/>
  <c r="F10" i="4"/>
  <c r="I9" i="4"/>
  <c r="H9" i="4"/>
  <c r="G9" i="4"/>
  <c r="F9" i="4"/>
  <c r="I8" i="4"/>
  <c r="H8" i="4"/>
  <c r="G8" i="4"/>
  <c r="F8" i="4"/>
  <c r="I7" i="4"/>
  <c r="H7" i="4"/>
  <c r="G7" i="4"/>
  <c r="F7" i="4"/>
  <c r="I6" i="4"/>
  <c r="H6" i="4"/>
  <c r="G6" i="4"/>
  <c r="F6" i="4"/>
  <c r="I5" i="4"/>
  <c r="H5" i="4"/>
  <c r="G5" i="4"/>
  <c r="F5" i="4"/>
  <c r="I4" i="4"/>
  <c r="H4" i="4"/>
  <c r="G4" i="4"/>
  <c r="F4" i="4"/>
  <c r="D31" i="5"/>
  <c r="C31" i="5"/>
  <c r="E31" i="5" s="1"/>
  <c r="B31" i="5"/>
  <c r="D30" i="5"/>
  <c r="E30" i="5" s="1"/>
  <c r="C30" i="5"/>
  <c r="B30" i="5"/>
  <c r="D29" i="5"/>
  <c r="C29" i="5"/>
  <c r="E29" i="5" s="1"/>
  <c r="B29" i="5"/>
  <c r="D28" i="5"/>
  <c r="C28" i="5"/>
  <c r="B28" i="5"/>
  <c r="D27" i="5"/>
  <c r="C27" i="5"/>
  <c r="B27" i="5"/>
  <c r="D26" i="5"/>
  <c r="C26" i="5"/>
  <c r="B26" i="5"/>
  <c r="D25" i="5"/>
  <c r="E25" i="5" s="1"/>
  <c r="C25" i="5"/>
  <c r="B25" i="5"/>
  <c r="D15" i="5"/>
  <c r="C15" i="5"/>
  <c r="B15" i="5"/>
  <c r="D14" i="5"/>
  <c r="C14" i="5"/>
  <c r="E14" i="5" s="1"/>
  <c r="B14" i="5"/>
  <c r="D13" i="5"/>
  <c r="E13" i="5" s="1"/>
  <c r="C13" i="5"/>
  <c r="B13" i="5"/>
  <c r="D12" i="5"/>
  <c r="C12" i="5"/>
  <c r="E12" i="5" s="1"/>
  <c r="B12" i="5"/>
  <c r="D11" i="5"/>
  <c r="C11" i="5"/>
  <c r="E11" i="5" s="1"/>
  <c r="B11" i="5"/>
  <c r="D10" i="5"/>
  <c r="C10" i="5"/>
  <c r="B10" i="5"/>
  <c r="D9" i="5"/>
  <c r="C9" i="5"/>
  <c r="B9" i="5"/>
  <c r="D8" i="5"/>
  <c r="C8" i="5"/>
  <c r="E8" i="5" s="1"/>
  <c r="B8" i="5"/>
  <c r="D7" i="5"/>
  <c r="C7" i="5"/>
  <c r="B7" i="5"/>
  <c r="D6" i="5"/>
  <c r="C6" i="5"/>
  <c r="E6" i="5" s="1"/>
  <c r="B6" i="5"/>
  <c r="D5" i="5"/>
  <c r="E5" i="5" s="1"/>
  <c r="C5" i="5"/>
  <c r="B5" i="5"/>
  <c r="D4" i="5"/>
  <c r="C4" i="5"/>
  <c r="E4" i="5" s="1"/>
  <c r="B4" i="5"/>
  <c r="D3" i="5"/>
  <c r="C3" i="5"/>
  <c r="E3" i="5" s="1"/>
  <c r="B3" i="5"/>
  <c r="C35" i="3"/>
  <c r="B35" i="3"/>
  <c r="D35" i="3" s="1"/>
  <c r="C34" i="3"/>
  <c r="B34" i="3"/>
  <c r="D34" i="3" s="1"/>
  <c r="D33" i="3"/>
  <c r="C33" i="3"/>
  <c r="B33" i="3"/>
  <c r="C32" i="3"/>
  <c r="D32" i="3" s="1"/>
  <c r="B32" i="3"/>
  <c r="C31" i="3"/>
  <c r="B31" i="3"/>
  <c r="D31" i="3" s="1"/>
  <c r="C30" i="3"/>
  <c r="B30" i="3"/>
  <c r="D30" i="3" s="1"/>
  <c r="D29" i="3"/>
  <c r="C29" i="3"/>
  <c r="B29" i="3"/>
  <c r="C28" i="3"/>
  <c r="D28" i="3" s="1"/>
  <c r="B28" i="3"/>
  <c r="C27" i="3"/>
  <c r="B27" i="3"/>
  <c r="D27" i="3" s="1"/>
  <c r="A28" i="3"/>
  <c r="A29" i="3" s="1"/>
  <c r="A30" i="3" s="1"/>
  <c r="A31" i="3" s="1"/>
  <c r="A32" i="3" s="1"/>
  <c r="A33" i="3" s="1"/>
  <c r="A34" i="3" s="1"/>
  <c r="A35" i="3" s="1"/>
  <c r="A27" i="3"/>
  <c r="D44" i="4"/>
  <c r="C44" i="4"/>
  <c r="E44" i="4" s="1"/>
  <c r="B44" i="4"/>
  <c r="D43" i="4"/>
  <c r="E43" i="4" s="1"/>
  <c r="C43" i="4"/>
  <c r="B43" i="4"/>
  <c r="E42" i="4"/>
  <c r="D42" i="4"/>
  <c r="C42" i="4"/>
  <c r="B42" i="4"/>
  <c r="D41" i="4"/>
  <c r="C41" i="4"/>
  <c r="B41" i="4"/>
  <c r="D40" i="4"/>
  <c r="C40" i="4"/>
  <c r="E40" i="4" s="1"/>
  <c r="B40" i="4"/>
  <c r="D39" i="4"/>
  <c r="C39" i="4"/>
  <c r="B39" i="4"/>
  <c r="D38" i="4"/>
  <c r="C38" i="4"/>
  <c r="E38" i="4" s="1"/>
  <c r="B38" i="4"/>
  <c r="D37" i="4"/>
  <c r="C37" i="4"/>
  <c r="B37" i="4"/>
  <c r="D36" i="4"/>
  <c r="C36" i="4"/>
  <c r="B36" i="4"/>
  <c r="D26" i="4"/>
  <c r="C26" i="4"/>
  <c r="B26" i="4"/>
  <c r="D25" i="4"/>
  <c r="C25" i="4"/>
  <c r="E25" i="4" s="1"/>
  <c r="B25" i="4"/>
  <c r="D24" i="4"/>
  <c r="C24" i="4"/>
  <c r="E24" i="4" s="1"/>
  <c r="B24" i="4"/>
  <c r="D23" i="4"/>
  <c r="C23" i="4"/>
  <c r="B23" i="4"/>
  <c r="D22" i="4"/>
  <c r="E22" i="4" s="1"/>
  <c r="C22" i="4"/>
  <c r="B22" i="4"/>
  <c r="D21" i="4"/>
  <c r="E21" i="4" s="1"/>
  <c r="C21" i="4"/>
  <c r="B21" i="4"/>
  <c r="D20" i="4"/>
  <c r="C20" i="4"/>
  <c r="E20" i="4" s="1"/>
  <c r="B20" i="4"/>
  <c r="D19" i="4"/>
  <c r="C19" i="4"/>
  <c r="E19" i="4" s="1"/>
  <c r="B19" i="4"/>
  <c r="D18" i="4"/>
  <c r="E18" i="4" s="1"/>
  <c r="C18" i="4"/>
  <c r="B18" i="4"/>
  <c r="E17" i="4"/>
  <c r="D17" i="4"/>
  <c r="C17" i="4"/>
  <c r="B17" i="4"/>
  <c r="D16" i="4"/>
  <c r="C16" i="4"/>
  <c r="B16" i="4"/>
  <c r="D15" i="4"/>
  <c r="C15" i="4"/>
  <c r="E15" i="4" s="1"/>
  <c r="B15" i="4"/>
  <c r="D14" i="4"/>
  <c r="C14" i="4"/>
  <c r="B14" i="4"/>
  <c r="D13" i="4"/>
  <c r="C13" i="4"/>
  <c r="E13" i="4" s="1"/>
  <c r="B13" i="4"/>
  <c r="D12" i="4"/>
  <c r="C12" i="4"/>
  <c r="B12" i="4"/>
  <c r="D11" i="4"/>
  <c r="C11" i="4"/>
  <c r="B11" i="4"/>
  <c r="D10" i="4"/>
  <c r="C10" i="4"/>
  <c r="B10" i="4"/>
  <c r="D9" i="4"/>
  <c r="C9" i="4"/>
  <c r="E9" i="4" s="1"/>
  <c r="B9" i="4"/>
  <c r="D8" i="4"/>
  <c r="C8" i="4"/>
  <c r="E8" i="4" s="1"/>
  <c r="B8" i="4"/>
  <c r="D7" i="4"/>
  <c r="C7" i="4"/>
  <c r="B7" i="4"/>
  <c r="D6" i="4"/>
  <c r="E6" i="4" s="1"/>
  <c r="C6" i="4"/>
  <c r="B6" i="4"/>
  <c r="D5" i="4"/>
  <c r="E5" i="4" s="1"/>
  <c r="C5" i="4"/>
  <c r="B5" i="4"/>
  <c r="D4" i="4"/>
  <c r="C4" i="4"/>
  <c r="E4" i="4" s="1"/>
  <c r="B4" i="4"/>
  <c r="D3" i="4"/>
  <c r="C3" i="4"/>
  <c r="E3" i="4" s="1"/>
  <c r="B3" i="4"/>
  <c r="C44" i="3"/>
  <c r="B44" i="3"/>
  <c r="C43" i="3"/>
  <c r="B43" i="3"/>
  <c r="C42" i="3"/>
  <c r="B42" i="3"/>
  <c r="D42" i="3" s="1"/>
  <c r="C41" i="3"/>
  <c r="B41" i="3"/>
  <c r="C40" i="3"/>
  <c r="B40" i="3"/>
  <c r="D40" i="3" s="1"/>
  <c r="C39" i="3"/>
  <c r="B39" i="3"/>
  <c r="D39" i="3" s="1"/>
  <c r="C38" i="3"/>
  <c r="B38" i="3"/>
  <c r="D38" i="3" s="1"/>
  <c r="C37" i="3"/>
  <c r="B37" i="3"/>
  <c r="C36" i="3"/>
  <c r="B36" i="3"/>
  <c r="C26" i="3"/>
  <c r="B26" i="3"/>
  <c r="D25" i="3"/>
  <c r="C25" i="3"/>
  <c r="B25" i="3"/>
  <c r="C24" i="3"/>
  <c r="B24" i="3"/>
  <c r="D24" i="3" s="1"/>
  <c r="C23" i="3"/>
  <c r="B23" i="3"/>
  <c r="D23" i="3" s="1"/>
  <c r="C22" i="3"/>
  <c r="B22" i="3"/>
  <c r="D22" i="3" s="1"/>
  <c r="C21" i="3"/>
  <c r="B21" i="3"/>
  <c r="D21" i="3" s="1"/>
  <c r="C20" i="3"/>
  <c r="B20" i="3"/>
  <c r="C19" i="3"/>
  <c r="B19" i="3"/>
  <c r="C18" i="3"/>
  <c r="B18" i="3"/>
  <c r="C17" i="3"/>
  <c r="B17" i="3"/>
  <c r="D17" i="3" s="1"/>
  <c r="C16" i="3"/>
  <c r="B16" i="3"/>
  <c r="D16" i="3" s="1"/>
  <c r="C15" i="3"/>
  <c r="B15" i="3"/>
  <c r="D15" i="3" s="1"/>
  <c r="C14" i="3"/>
  <c r="B14" i="3"/>
  <c r="D14" i="3" s="1"/>
  <c r="C13" i="3"/>
  <c r="B13" i="3"/>
  <c r="D13" i="3" s="1"/>
  <c r="C12" i="3"/>
  <c r="B12" i="3"/>
  <c r="C11" i="3"/>
  <c r="B11" i="3"/>
  <c r="C10" i="3"/>
  <c r="B10" i="3"/>
  <c r="D9" i="3"/>
  <c r="C9" i="3"/>
  <c r="B9" i="3"/>
  <c r="C8" i="3"/>
  <c r="B8" i="3"/>
  <c r="D8" i="3" s="1"/>
  <c r="C7" i="3"/>
  <c r="B7" i="3"/>
  <c r="D7" i="3" s="1"/>
  <c r="C6" i="3"/>
  <c r="B6" i="3"/>
  <c r="D6" i="3" s="1"/>
  <c r="C5" i="3"/>
  <c r="B5" i="3"/>
  <c r="D5" i="3" s="1"/>
  <c r="C4" i="3"/>
  <c r="B4" i="3"/>
  <c r="C3" i="3"/>
  <c r="B3" i="3"/>
  <c r="L2" i="7" l="1"/>
  <c r="O26" i="6"/>
  <c r="F32" i="6"/>
  <c r="G32" i="6" s="1"/>
  <c r="O18" i="7"/>
  <c r="M18" i="7" s="1"/>
  <c r="L18" i="7" s="1"/>
  <c r="K19" i="7"/>
  <c r="O17" i="7"/>
  <c r="M17" i="7" s="1"/>
  <c r="O16" i="7"/>
  <c r="M16" i="7" s="1"/>
  <c r="L16" i="7" s="1"/>
  <c r="O15" i="7"/>
  <c r="M15" i="7" s="1"/>
  <c r="L15" i="7" s="1"/>
  <c r="L14" i="7"/>
  <c r="O13" i="7"/>
  <c r="M13" i="7" s="1"/>
  <c r="L13" i="7" s="1"/>
  <c r="M10" i="7"/>
  <c r="L10" i="7" s="1"/>
  <c r="M9" i="7"/>
  <c r="L9" i="7" s="1"/>
  <c r="L8" i="7"/>
  <c r="L7" i="7"/>
  <c r="M6" i="7"/>
  <c r="L6" i="7" s="1"/>
  <c r="M5" i="7"/>
  <c r="L5" i="7" s="1"/>
  <c r="D15" i="6"/>
  <c r="E15" i="6" s="1"/>
  <c r="A16" i="6"/>
  <c r="B15" i="6"/>
  <c r="N3" i="6"/>
  <c r="O3" i="6" s="1"/>
  <c r="N4" i="6"/>
  <c r="O4" i="6" s="1"/>
  <c r="N5" i="6"/>
  <c r="O5" i="6" s="1"/>
  <c r="N7" i="6"/>
  <c r="O7" i="6" s="1"/>
  <c r="N8" i="6"/>
  <c r="O8" i="6" s="1"/>
  <c r="N9" i="6"/>
  <c r="O9" i="6" s="1"/>
  <c r="N11" i="6"/>
  <c r="O11" i="6" s="1"/>
  <c r="N12" i="6"/>
  <c r="O12" i="6" s="1"/>
  <c r="N13" i="6"/>
  <c r="O13" i="6" s="1"/>
  <c r="N15" i="6"/>
  <c r="O15" i="6" s="1"/>
  <c r="F39" i="6"/>
  <c r="G39" i="6" s="1"/>
  <c r="F37" i="6"/>
  <c r="G37" i="6" s="1"/>
  <c r="F35" i="6"/>
  <c r="G35" i="6" s="1"/>
  <c r="F33" i="6"/>
  <c r="G33" i="6" s="1"/>
  <c r="F31" i="6"/>
  <c r="G31" i="6" s="1"/>
  <c r="F29" i="6"/>
  <c r="G29" i="6" s="1"/>
  <c r="F27" i="6"/>
  <c r="G27" i="6" s="1"/>
  <c r="F25" i="6"/>
  <c r="G25" i="6" s="1"/>
  <c r="N32" i="6"/>
  <c r="O32" i="6" s="1"/>
  <c r="N30" i="6"/>
  <c r="O30" i="6" s="1"/>
  <c r="N27" i="6"/>
  <c r="O27" i="6" s="1"/>
  <c r="N24" i="6"/>
  <c r="O24" i="6" s="1"/>
  <c r="N22" i="6"/>
  <c r="O22" i="6" s="1"/>
  <c r="N20" i="6"/>
  <c r="O20" i="6" s="1"/>
  <c r="N18" i="6"/>
  <c r="O18" i="6" s="1"/>
  <c r="N16" i="6"/>
  <c r="O16" i="6" s="1"/>
  <c r="E38" i="6"/>
  <c r="E34" i="6"/>
  <c r="E30" i="6"/>
  <c r="E26" i="6"/>
  <c r="F7" i="6"/>
  <c r="G7" i="6" s="1"/>
  <c r="F9" i="6"/>
  <c r="G9" i="6" s="1"/>
  <c r="F13" i="6"/>
  <c r="G13" i="6" s="1"/>
  <c r="F40" i="6"/>
  <c r="G40" i="6" s="1"/>
  <c r="F38" i="6"/>
  <c r="G38" i="6" s="1"/>
  <c r="F36" i="6"/>
  <c r="G36" i="6" s="1"/>
  <c r="F34" i="6"/>
  <c r="G34" i="6" s="1"/>
  <c r="F30" i="6"/>
  <c r="G30" i="6" s="1"/>
  <c r="F28" i="6"/>
  <c r="G28" i="6" s="1"/>
  <c r="F26" i="6"/>
  <c r="G26" i="6" s="1"/>
  <c r="E39" i="6"/>
  <c r="E35" i="6"/>
  <c r="E31" i="6"/>
  <c r="E27" i="6"/>
  <c r="N6" i="6"/>
  <c r="O6" i="6" s="1"/>
  <c r="N10" i="6"/>
  <c r="O10" i="6" s="1"/>
  <c r="N14" i="6"/>
  <c r="O14" i="6" s="1"/>
  <c r="E40" i="6"/>
  <c r="E36" i="6"/>
  <c r="E32" i="6"/>
  <c r="E28" i="6"/>
  <c r="F6" i="6"/>
  <c r="G6" i="6" s="1"/>
  <c r="F8" i="6"/>
  <c r="G8" i="6" s="1"/>
  <c r="M9" i="6"/>
  <c r="F10" i="6"/>
  <c r="G10" i="6" s="1"/>
  <c r="F11" i="6"/>
  <c r="G11" i="6" s="1"/>
  <c r="M11" i="6"/>
  <c r="F12" i="6"/>
  <c r="G12" i="6" s="1"/>
  <c r="M13" i="6"/>
  <c r="F14" i="6"/>
  <c r="G14" i="6" s="1"/>
  <c r="F24" i="6"/>
  <c r="G24" i="6" s="1"/>
  <c r="M15" i="6"/>
  <c r="E37" i="6"/>
  <c r="E33" i="6"/>
  <c r="E29" i="6"/>
  <c r="E25" i="6"/>
  <c r="N33" i="6"/>
  <c r="O33" i="6" s="1"/>
  <c r="N31" i="6"/>
  <c r="O31" i="6" s="1"/>
  <c r="M30" i="6"/>
  <c r="N29" i="6"/>
  <c r="O29" i="6" s="1"/>
  <c r="N25" i="6"/>
  <c r="O25" i="6" s="1"/>
  <c r="M24" i="6"/>
  <c r="N23" i="6"/>
  <c r="O23" i="6" s="1"/>
  <c r="N21" i="6"/>
  <c r="O21" i="6" s="1"/>
  <c r="M20" i="6"/>
  <c r="N19" i="6"/>
  <c r="O19" i="6" s="1"/>
  <c r="N17" i="6"/>
  <c r="O17" i="6" s="1"/>
  <c r="M16" i="6"/>
  <c r="E4" i="6"/>
  <c r="F4" i="6"/>
  <c r="G4" i="6" s="1"/>
  <c r="M3" i="6"/>
  <c r="M31" i="6"/>
  <c r="M25" i="6"/>
  <c r="M21" i="6"/>
  <c r="M17" i="6"/>
  <c r="E3" i="6"/>
  <c r="E5" i="6"/>
  <c r="E7" i="6"/>
  <c r="M32" i="6"/>
  <c r="M27" i="6"/>
  <c r="M22" i="6"/>
  <c r="M18" i="6"/>
  <c r="F3" i="6"/>
  <c r="G3" i="6" s="1"/>
  <c r="F5" i="6"/>
  <c r="G5" i="6" s="1"/>
  <c r="M4" i="6"/>
  <c r="E8" i="6"/>
  <c r="E10" i="6"/>
  <c r="E12" i="6"/>
  <c r="E14" i="6"/>
  <c r="M33" i="6"/>
  <c r="M29" i="6"/>
  <c r="M23" i="6"/>
  <c r="M19" i="6"/>
  <c r="M6" i="6"/>
  <c r="M5" i="6"/>
  <c r="M7" i="6"/>
  <c r="E9" i="6"/>
  <c r="E11" i="6"/>
  <c r="E13" i="6"/>
  <c r="E24" i="6"/>
  <c r="E6" i="6"/>
  <c r="M8" i="6"/>
  <c r="M10" i="6"/>
  <c r="M12" i="6"/>
  <c r="M14" i="6"/>
  <c r="C19" i="5"/>
  <c r="E19" i="5" s="1"/>
  <c r="A20" i="5"/>
  <c r="C18" i="5"/>
  <c r="D19" i="5"/>
  <c r="D18" i="5"/>
  <c r="B20" i="5"/>
  <c r="B19" i="5"/>
  <c r="C20" i="5"/>
  <c r="I17" i="5"/>
  <c r="K17" i="5" s="1"/>
  <c r="I18" i="5"/>
  <c r="K18" i="5" s="1"/>
  <c r="E28" i="5"/>
  <c r="E7" i="5"/>
  <c r="E9" i="5"/>
  <c r="E27" i="5"/>
  <c r="E10" i="5"/>
  <c r="E15" i="5"/>
  <c r="E26" i="5"/>
  <c r="H32" i="4"/>
  <c r="H34" i="4"/>
  <c r="H33" i="4"/>
  <c r="H35" i="4"/>
  <c r="A29" i="4"/>
  <c r="E10" i="4"/>
  <c r="E26" i="4"/>
  <c r="E7" i="4"/>
  <c r="E12" i="4"/>
  <c r="E14" i="4"/>
  <c r="E23" i="4"/>
  <c r="E37" i="4"/>
  <c r="E39" i="4"/>
  <c r="E11" i="4"/>
  <c r="E16" i="4"/>
  <c r="E36" i="4"/>
  <c r="E41" i="4"/>
  <c r="D4" i="3"/>
  <c r="D11" i="3"/>
  <c r="D18" i="3"/>
  <c r="D20" i="3"/>
  <c r="D36" i="3"/>
  <c r="D43" i="3"/>
  <c r="D3" i="3"/>
  <c r="D10" i="3"/>
  <c r="D12" i="3"/>
  <c r="D19" i="3"/>
  <c r="D26" i="3"/>
  <c r="D37" i="3"/>
  <c r="D44" i="3"/>
  <c r="D41" i="3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L17" i="7" l="1"/>
  <c r="K20" i="7"/>
  <c r="O19" i="7"/>
  <c r="M19" i="7" s="1"/>
  <c r="L19" i="7" s="1"/>
  <c r="A17" i="6"/>
  <c r="D16" i="6"/>
  <c r="C16" i="6"/>
  <c r="B16" i="6"/>
  <c r="F15" i="6"/>
  <c r="G15" i="6" s="1"/>
  <c r="E20" i="5"/>
  <c r="A21" i="5"/>
  <c r="D20" i="5"/>
  <c r="E18" i="5"/>
  <c r="I19" i="5"/>
  <c r="J19" i="5"/>
  <c r="A30" i="4"/>
  <c r="O20" i="7" l="1"/>
  <c r="M20" i="7" s="1"/>
  <c r="K21" i="7"/>
  <c r="A18" i="6"/>
  <c r="D17" i="6"/>
  <c r="C17" i="6"/>
  <c r="B17" i="6"/>
  <c r="E16" i="6"/>
  <c r="F16" i="6"/>
  <c r="G16" i="6" s="1"/>
  <c r="A22" i="5"/>
  <c r="B21" i="5"/>
  <c r="C21" i="5"/>
  <c r="D21" i="5"/>
  <c r="J20" i="5"/>
  <c r="I20" i="5"/>
  <c r="K19" i="5"/>
  <c r="A31" i="4"/>
  <c r="L20" i="7" l="1"/>
  <c r="K22" i="7"/>
  <c r="O21" i="7"/>
  <c r="M21" i="7" s="1"/>
  <c r="L21" i="7" s="1"/>
  <c r="A19" i="6"/>
  <c r="B18" i="6"/>
  <c r="D18" i="6"/>
  <c r="C18" i="6"/>
  <c r="E17" i="6"/>
  <c r="F17" i="6"/>
  <c r="G17" i="6" s="1"/>
  <c r="A23" i="5"/>
  <c r="D22" i="5"/>
  <c r="B22" i="5"/>
  <c r="C22" i="5"/>
  <c r="E22" i="5" s="1"/>
  <c r="E21" i="5"/>
  <c r="K20" i="5"/>
  <c r="J21" i="5"/>
  <c r="I21" i="5"/>
  <c r="A32" i="4"/>
  <c r="O22" i="7" l="1"/>
  <c r="M22" i="7" s="1"/>
  <c r="F18" i="6"/>
  <c r="G18" i="6" s="1"/>
  <c r="A20" i="6"/>
  <c r="C19" i="6"/>
  <c r="B19" i="6"/>
  <c r="D19" i="6"/>
  <c r="E18" i="6"/>
  <c r="A24" i="5"/>
  <c r="C23" i="5"/>
  <c r="D23" i="5"/>
  <c r="B23" i="5"/>
  <c r="K21" i="5"/>
  <c r="J22" i="5"/>
  <c r="I22" i="5"/>
  <c r="A33" i="4"/>
  <c r="L22" i="7" l="1"/>
  <c r="F19" i="6"/>
  <c r="G19" i="6" s="1"/>
  <c r="A21" i="6"/>
  <c r="D20" i="6"/>
  <c r="C20" i="6"/>
  <c r="B20" i="6"/>
  <c r="E19" i="6"/>
  <c r="K22" i="5"/>
  <c r="B24" i="5"/>
  <c r="D24" i="5"/>
  <c r="C24" i="5"/>
  <c r="E24" i="5" s="1"/>
  <c r="E23" i="5"/>
  <c r="I23" i="5"/>
  <c r="J23" i="5"/>
  <c r="A34" i="4"/>
  <c r="A22" i="6" l="1"/>
  <c r="D21" i="6"/>
  <c r="C21" i="6"/>
  <c r="B21" i="6"/>
  <c r="E20" i="6"/>
  <c r="F20" i="6"/>
  <c r="G20" i="6" s="1"/>
  <c r="I24" i="5"/>
  <c r="J24" i="5"/>
  <c r="K23" i="5"/>
  <c r="A35" i="4"/>
  <c r="A23" i="6" l="1"/>
  <c r="B22" i="6"/>
  <c r="D22" i="6"/>
  <c r="C22" i="6"/>
  <c r="E21" i="6"/>
  <c r="F21" i="6"/>
  <c r="G21" i="6" s="1"/>
  <c r="K24" i="5"/>
  <c r="J25" i="5"/>
  <c r="I25" i="5"/>
  <c r="C23" i="6" l="1"/>
  <c r="B23" i="6"/>
  <c r="D23" i="6"/>
  <c r="E22" i="6"/>
  <c r="F22" i="6"/>
  <c r="G22" i="6" s="1"/>
  <c r="K25" i="5"/>
  <c r="F23" i="6" l="1"/>
  <c r="G23" i="6" s="1"/>
  <c r="E23" i="6"/>
</calcChain>
</file>

<file path=xl/sharedStrings.xml><?xml version="1.0" encoding="utf-8"?>
<sst xmlns="http://schemas.openxmlformats.org/spreadsheetml/2006/main" count="57" uniqueCount="22">
  <si>
    <t>y1</t>
  </si>
  <si>
    <t>e1</t>
  </si>
  <si>
    <t>Rev</t>
  </si>
  <si>
    <t>Cost</t>
  </si>
  <si>
    <t>Profit</t>
  </si>
  <si>
    <t xml:space="preserve">P = </t>
  </si>
  <si>
    <t>Some clever answers that I liked were bike messenger (so person and bike, very fixed proportions); restaurant with more waitstaff or tables; dog-walker (person and leashes); even nuber of midwives to deliver a baby!</t>
  </si>
  <si>
    <t>e2</t>
  </si>
  <si>
    <t>y</t>
  </si>
  <si>
    <t>ΔRev/Δy</t>
  </si>
  <si>
    <t>ΔCost/Δy</t>
  </si>
  <si>
    <t>dRev/dy</t>
  </si>
  <si>
    <t>dCost/dy</t>
  </si>
  <si>
    <t>y2</t>
  </si>
  <si>
    <t>total emissions with cap:</t>
  </si>
  <si>
    <t>If firm 2 made 0.1 more and firm 1 made 0.1 less, would get same y but emissions:</t>
  </si>
  <si>
    <t>with emissions capped at 100, firm 1 would make 13.65 (approx) and firm 2 would make 14.14</t>
  </si>
  <si>
    <t>So the cap is inefficient</t>
  </si>
  <si>
    <t>New Cost with Emission Charge</t>
  </si>
  <si>
    <t>New Profit</t>
  </si>
  <si>
    <t>T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</si>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</sst>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orbel"/>
      <family val="2"/>
    </font>
    <font>
      <b/>
      <sz val="11"/>
      <color theme="1"/>
      <name val="Corbel"/>
      <family val="2"/>
    </font>
    <font>
      <sz val="8"/>
      <color theme="1"/>
      <name val="Corbel"/>
      <family val="2"/>
    </font>
    <font>
      <sz val="9"/>
      <color theme="1"/>
      <name val="Corbel"/>
      <family val="2"/>
    </font>
    <font>
      <sz val="11"/>
      <name val="Corbel"/>
      <family val="2"/>
    </font>
    <font>
      <sz val="11"/>
      <color theme="0" tint="-0.499984740745262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Emissions as function of output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 4 a'!$B$2</c:f>
              <c:strCache>
                <c:ptCount val="1"/>
                <c:pt idx="0">
                  <c:v>e1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 4 a'!$A$3:$A$35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xVal>
          <c:yVal>
            <c:numRef>
              <c:f>'Q 4 a'!$B$3:$B$35</c:f>
              <c:numCache>
                <c:formatCode>General</c:formatCode>
                <c:ptCount val="33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15</c:v>
                </c:pt>
                <c:pt idx="5">
                  <c:v>21</c:v>
                </c:pt>
                <c:pt idx="6">
                  <c:v>28</c:v>
                </c:pt>
                <c:pt idx="7">
                  <c:v>36</c:v>
                </c:pt>
                <c:pt idx="8">
                  <c:v>45</c:v>
                </c:pt>
                <c:pt idx="9">
                  <c:v>55</c:v>
                </c:pt>
                <c:pt idx="10">
                  <c:v>66</c:v>
                </c:pt>
                <c:pt idx="11">
                  <c:v>78</c:v>
                </c:pt>
                <c:pt idx="12">
                  <c:v>91</c:v>
                </c:pt>
                <c:pt idx="13">
                  <c:v>105</c:v>
                </c:pt>
                <c:pt idx="14">
                  <c:v>120</c:v>
                </c:pt>
                <c:pt idx="15">
                  <c:v>136</c:v>
                </c:pt>
                <c:pt idx="16">
                  <c:v>153</c:v>
                </c:pt>
                <c:pt idx="17">
                  <c:v>171</c:v>
                </c:pt>
                <c:pt idx="18">
                  <c:v>190</c:v>
                </c:pt>
                <c:pt idx="19">
                  <c:v>210</c:v>
                </c:pt>
                <c:pt idx="20">
                  <c:v>231</c:v>
                </c:pt>
                <c:pt idx="21">
                  <c:v>253</c:v>
                </c:pt>
                <c:pt idx="22">
                  <c:v>276</c:v>
                </c:pt>
                <c:pt idx="23">
                  <c:v>300</c:v>
                </c:pt>
                <c:pt idx="24">
                  <c:v>325</c:v>
                </c:pt>
                <c:pt idx="25">
                  <c:v>351</c:v>
                </c:pt>
                <c:pt idx="26">
                  <c:v>378</c:v>
                </c:pt>
                <c:pt idx="27">
                  <c:v>406</c:v>
                </c:pt>
                <c:pt idx="28">
                  <c:v>435</c:v>
                </c:pt>
                <c:pt idx="29">
                  <c:v>465</c:v>
                </c:pt>
                <c:pt idx="30">
                  <c:v>496</c:v>
                </c:pt>
                <c:pt idx="31">
                  <c:v>528</c:v>
                </c:pt>
                <c:pt idx="32">
                  <c:v>561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 4 a'!$C$2</c:f>
              <c:strCache>
                <c:ptCount val="1"/>
                <c:pt idx="0">
                  <c:v>e2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 4 a'!$A$3:$A$35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xVal>
          <c:yVal>
            <c:numRef>
              <c:f>'Q 4 a'!$C$3:$C$35</c:f>
              <c:numCache>
                <c:formatCode>General</c:formatCode>
                <c:ptCount val="33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915312"/>
        <c:axId val="305915872"/>
      </c:scatterChart>
      <c:valAx>
        <c:axId val="30591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915872"/>
        <c:crosses val="autoZero"/>
        <c:crossBetween val="midCat"/>
      </c:valAx>
      <c:valAx>
        <c:axId val="30591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915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Cost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 4 c'!$C$2</c:f>
              <c:strCache>
                <c:ptCount val="1"/>
                <c:pt idx="0">
                  <c:v>Rev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 4 c'!$A$3:$A$44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24.1</c:v>
                </c:pt>
                <c:pt idx="25">
                  <c:v>24.200000000000003</c:v>
                </c:pt>
                <c:pt idx="26">
                  <c:v>24.300000000000004</c:v>
                </c:pt>
                <c:pt idx="27">
                  <c:v>24.400000000000006</c:v>
                </c:pt>
                <c:pt idx="28">
                  <c:v>24.500000000000007</c:v>
                </c:pt>
                <c:pt idx="29">
                  <c:v>24.600000000000009</c:v>
                </c:pt>
                <c:pt idx="30">
                  <c:v>24.70000000000001</c:v>
                </c:pt>
                <c:pt idx="31">
                  <c:v>24.800000000000011</c:v>
                </c:pt>
                <c:pt idx="32">
                  <c:v>24.900000000000013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</c:numCache>
            </c:numRef>
          </c:xVal>
          <c:yVal>
            <c:numRef>
              <c:f>'Q 4 c'!$C$3:$C$44</c:f>
              <c:numCache>
                <c:formatCode>General</c:formatCode>
                <c:ptCount val="42"/>
                <c:pt idx="0">
                  <c:v>25</c:v>
                </c:pt>
                <c:pt idx="1">
                  <c:v>50</c:v>
                </c:pt>
                <c:pt idx="2">
                  <c:v>75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175</c:v>
                </c:pt>
                <c:pt idx="7">
                  <c:v>200</c:v>
                </c:pt>
                <c:pt idx="8">
                  <c:v>225</c:v>
                </c:pt>
                <c:pt idx="9">
                  <c:v>250</c:v>
                </c:pt>
                <c:pt idx="10">
                  <c:v>275</c:v>
                </c:pt>
                <c:pt idx="11">
                  <c:v>300</c:v>
                </c:pt>
                <c:pt idx="12">
                  <c:v>325</c:v>
                </c:pt>
                <c:pt idx="13">
                  <c:v>350</c:v>
                </c:pt>
                <c:pt idx="14">
                  <c:v>375</c:v>
                </c:pt>
                <c:pt idx="15">
                  <c:v>400</c:v>
                </c:pt>
                <c:pt idx="16">
                  <c:v>425</c:v>
                </c:pt>
                <c:pt idx="17">
                  <c:v>450</c:v>
                </c:pt>
                <c:pt idx="18">
                  <c:v>475</c:v>
                </c:pt>
                <c:pt idx="19">
                  <c:v>500</c:v>
                </c:pt>
                <c:pt idx="20">
                  <c:v>525</c:v>
                </c:pt>
                <c:pt idx="21">
                  <c:v>550</c:v>
                </c:pt>
                <c:pt idx="22">
                  <c:v>575</c:v>
                </c:pt>
                <c:pt idx="23">
                  <c:v>600</c:v>
                </c:pt>
                <c:pt idx="24">
                  <c:v>602.5</c:v>
                </c:pt>
                <c:pt idx="25">
                  <c:v>605.00000000000011</c:v>
                </c:pt>
                <c:pt idx="26">
                  <c:v>607.50000000000011</c:v>
                </c:pt>
                <c:pt idx="27">
                  <c:v>610.00000000000011</c:v>
                </c:pt>
                <c:pt idx="28">
                  <c:v>612.50000000000023</c:v>
                </c:pt>
                <c:pt idx="29">
                  <c:v>615.00000000000023</c:v>
                </c:pt>
                <c:pt idx="30">
                  <c:v>617.50000000000023</c:v>
                </c:pt>
                <c:pt idx="31">
                  <c:v>620.00000000000023</c:v>
                </c:pt>
                <c:pt idx="32">
                  <c:v>622.50000000000034</c:v>
                </c:pt>
                <c:pt idx="33">
                  <c:v>625</c:v>
                </c:pt>
                <c:pt idx="34">
                  <c:v>650</c:v>
                </c:pt>
                <c:pt idx="35">
                  <c:v>675</c:v>
                </c:pt>
                <c:pt idx="36">
                  <c:v>700</c:v>
                </c:pt>
                <c:pt idx="37">
                  <c:v>725</c:v>
                </c:pt>
                <c:pt idx="38">
                  <c:v>750</c:v>
                </c:pt>
                <c:pt idx="39">
                  <c:v>775</c:v>
                </c:pt>
                <c:pt idx="40">
                  <c:v>800</c:v>
                </c:pt>
                <c:pt idx="41">
                  <c:v>825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 4 c'!$D$2</c:f>
              <c:strCache>
                <c:ptCount val="1"/>
                <c:pt idx="0">
                  <c:v>Cost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 4 c'!$A$3:$A$44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24.1</c:v>
                </c:pt>
                <c:pt idx="25">
                  <c:v>24.200000000000003</c:v>
                </c:pt>
                <c:pt idx="26">
                  <c:v>24.300000000000004</c:v>
                </c:pt>
                <c:pt idx="27">
                  <c:v>24.400000000000006</c:v>
                </c:pt>
                <c:pt idx="28">
                  <c:v>24.500000000000007</c:v>
                </c:pt>
                <c:pt idx="29">
                  <c:v>24.600000000000009</c:v>
                </c:pt>
                <c:pt idx="30">
                  <c:v>24.70000000000001</c:v>
                </c:pt>
                <c:pt idx="31">
                  <c:v>24.800000000000011</c:v>
                </c:pt>
                <c:pt idx="32">
                  <c:v>24.900000000000013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</c:numCache>
            </c:numRef>
          </c:xVal>
          <c:yVal>
            <c:numRef>
              <c:f>'Q 4 c'!$D$3:$D$44</c:f>
              <c:numCache>
                <c:formatCode>General</c:formatCode>
                <c:ptCount val="42"/>
                <c:pt idx="0">
                  <c:v>51</c:v>
                </c:pt>
                <c:pt idx="1">
                  <c:v>53</c:v>
                </c:pt>
                <c:pt idx="2">
                  <c:v>56</c:v>
                </c:pt>
                <c:pt idx="3">
                  <c:v>60</c:v>
                </c:pt>
                <c:pt idx="4">
                  <c:v>65</c:v>
                </c:pt>
                <c:pt idx="5">
                  <c:v>71</c:v>
                </c:pt>
                <c:pt idx="6">
                  <c:v>78</c:v>
                </c:pt>
                <c:pt idx="7">
                  <c:v>86</c:v>
                </c:pt>
                <c:pt idx="8">
                  <c:v>95</c:v>
                </c:pt>
                <c:pt idx="9">
                  <c:v>105</c:v>
                </c:pt>
                <c:pt idx="10">
                  <c:v>116</c:v>
                </c:pt>
                <c:pt idx="11">
                  <c:v>128</c:v>
                </c:pt>
                <c:pt idx="12">
                  <c:v>141</c:v>
                </c:pt>
                <c:pt idx="13">
                  <c:v>155</c:v>
                </c:pt>
                <c:pt idx="14">
                  <c:v>170</c:v>
                </c:pt>
                <c:pt idx="15">
                  <c:v>186</c:v>
                </c:pt>
                <c:pt idx="16">
                  <c:v>203</c:v>
                </c:pt>
                <c:pt idx="17">
                  <c:v>221</c:v>
                </c:pt>
                <c:pt idx="18">
                  <c:v>240</c:v>
                </c:pt>
                <c:pt idx="19">
                  <c:v>260</c:v>
                </c:pt>
                <c:pt idx="20">
                  <c:v>281</c:v>
                </c:pt>
                <c:pt idx="21">
                  <c:v>303</c:v>
                </c:pt>
                <c:pt idx="22">
                  <c:v>326</c:v>
                </c:pt>
                <c:pt idx="23">
                  <c:v>350</c:v>
                </c:pt>
                <c:pt idx="24">
                  <c:v>352.45500000000004</c:v>
                </c:pt>
                <c:pt idx="25">
                  <c:v>354.92000000000007</c:v>
                </c:pt>
                <c:pt idx="26">
                  <c:v>357.3950000000001</c:v>
                </c:pt>
                <c:pt idx="27">
                  <c:v>359.88000000000011</c:v>
                </c:pt>
                <c:pt idx="28">
                  <c:v>362.37500000000017</c:v>
                </c:pt>
                <c:pt idx="29">
                  <c:v>364.88000000000022</c:v>
                </c:pt>
                <c:pt idx="30">
                  <c:v>367.39500000000027</c:v>
                </c:pt>
                <c:pt idx="31">
                  <c:v>369.9200000000003</c:v>
                </c:pt>
                <c:pt idx="32">
                  <c:v>372.45500000000033</c:v>
                </c:pt>
                <c:pt idx="33">
                  <c:v>375</c:v>
                </c:pt>
                <c:pt idx="34">
                  <c:v>401</c:v>
                </c:pt>
                <c:pt idx="35">
                  <c:v>428</c:v>
                </c:pt>
                <c:pt idx="36">
                  <c:v>456</c:v>
                </c:pt>
                <c:pt idx="37">
                  <c:v>485</c:v>
                </c:pt>
                <c:pt idx="38">
                  <c:v>515</c:v>
                </c:pt>
                <c:pt idx="39">
                  <c:v>546</c:v>
                </c:pt>
                <c:pt idx="40">
                  <c:v>578</c:v>
                </c:pt>
                <c:pt idx="41">
                  <c:v>611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66032"/>
        <c:axId val="291366592"/>
      </c:scatterChart>
      <c:valAx>
        <c:axId val="29136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66592"/>
        <c:crosses val="autoZero"/>
        <c:crossBetween val="midCat"/>
      </c:valAx>
      <c:valAx>
        <c:axId val="29136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66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Marginal Revenue/Marginal</a:t>
            </a:r>
            <a:r>
              <a:rPr lang="en-US" baseline="0"/>
              <a:t> Cost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 4 c'!$F$2</c:f>
              <c:strCache>
                <c:ptCount val="1"/>
                <c:pt idx="0">
                  <c:v>ΔCost/Δy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 4 c'!$A$3:$A$44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24.1</c:v>
                </c:pt>
                <c:pt idx="25">
                  <c:v>24.200000000000003</c:v>
                </c:pt>
                <c:pt idx="26">
                  <c:v>24.300000000000004</c:v>
                </c:pt>
                <c:pt idx="27">
                  <c:v>24.400000000000006</c:v>
                </c:pt>
                <c:pt idx="28">
                  <c:v>24.500000000000007</c:v>
                </c:pt>
                <c:pt idx="29">
                  <c:v>24.600000000000009</c:v>
                </c:pt>
                <c:pt idx="30">
                  <c:v>24.70000000000001</c:v>
                </c:pt>
                <c:pt idx="31">
                  <c:v>24.800000000000011</c:v>
                </c:pt>
                <c:pt idx="32">
                  <c:v>24.900000000000013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</c:numCache>
            </c:numRef>
          </c:xVal>
          <c:yVal>
            <c:numRef>
              <c:f>'Q 4 c'!$F$3:$F$44</c:f>
              <c:numCache>
                <c:formatCode>General</c:formatCode>
                <c:ptCount val="42"/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24.550000000000061</c:v>
                </c:pt>
                <c:pt idx="25">
                  <c:v>24.649999999999967</c:v>
                </c:pt>
                <c:pt idx="26">
                  <c:v>24.749999999999876</c:v>
                </c:pt>
                <c:pt idx="27">
                  <c:v>24.849999999999785</c:v>
                </c:pt>
                <c:pt idx="28">
                  <c:v>24.950000000000259</c:v>
                </c:pt>
                <c:pt idx="29">
                  <c:v>25.050000000000168</c:v>
                </c:pt>
                <c:pt idx="30">
                  <c:v>25.150000000000073</c:v>
                </c:pt>
                <c:pt idx="31">
                  <c:v>25.249999999999982</c:v>
                </c:pt>
                <c:pt idx="32">
                  <c:v>25.349999999999891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 4 c'!$G$2</c:f>
              <c:strCache>
                <c:ptCount val="1"/>
                <c:pt idx="0">
                  <c:v>dCost/dy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 4 c'!$A$3:$A$44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24.1</c:v>
                </c:pt>
                <c:pt idx="25">
                  <c:v>24.200000000000003</c:v>
                </c:pt>
                <c:pt idx="26">
                  <c:v>24.300000000000004</c:v>
                </c:pt>
                <c:pt idx="27">
                  <c:v>24.400000000000006</c:v>
                </c:pt>
                <c:pt idx="28">
                  <c:v>24.500000000000007</c:v>
                </c:pt>
                <c:pt idx="29">
                  <c:v>24.600000000000009</c:v>
                </c:pt>
                <c:pt idx="30">
                  <c:v>24.70000000000001</c:v>
                </c:pt>
                <c:pt idx="31">
                  <c:v>24.800000000000011</c:v>
                </c:pt>
                <c:pt idx="32">
                  <c:v>24.900000000000013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</c:numCache>
            </c:numRef>
          </c:xVal>
          <c:yVal>
            <c:numRef>
              <c:f>'Q 4 c'!$G$3:$G$44</c:f>
              <c:numCache>
                <c:formatCode>General</c:formatCode>
                <c:ptCount val="42"/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24.6</c:v>
                </c:pt>
                <c:pt idx="25">
                  <c:v>24.700000000000003</c:v>
                </c:pt>
                <c:pt idx="26">
                  <c:v>24.800000000000004</c:v>
                </c:pt>
                <c:pt idx="27">
                  <c:v>24.900000000000006</c:v>
                </c:pt>
                <c:pt idx="28">
                  <c:v>25.000000000000007</c:v>
                </c:pt>
                <c:pt idx="29">
                  <c:v>25.100000000000009</c:v>
                </c:pt>
                <c:pt idx="30">
                  <c:v>25.20000000000001</c:v>
                </c:pt>
                <c:pt idx="31">
                  <c:v>25.300000000000011</c:v>
                </c:pt>
                <c:pt idx="32">
                  <c:v>25.400000000000013</c:v>
                </c:pt>
                <c:pt idx="33">
                  <c:v>25.5</c:v>
                </c:pt>
                <c:pt idx="34">
                  <c:v>26.5</c:v>
                </c:pt>
                <c:pt idx="35">
                  <c:v>27.5</c:v>
                </c:pt>
                <c:pt idx="36">
                  <c:v>28.5</c:v>
                </c:pt>
                <c:pt idx="37">
                  <c:v>29.5</c:v>
                </c:pt>
                <c:pt idx="38">
                  <c:v>30.5</c:v>
                </c:pt>
                <c:pt idx="39">
                  <c:v>31.5</c:v>
                </c:pt>
                <c:pt idx="40">
                  <c:v>32.5</c:v>
                </c:pt>
                <c:pt idx="41">
                  <c:v>33.5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 4 c'!$H$2</c:f>
              <c:strCache>
                <c:ptCount val="1"/>
                <c:pt idx="0">
                  <c:v>ΔRev/Δy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'Q 4 c'!$A$3:$A$44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24.1</c:v>
                </c:pt>
                <c:pt idx="25">
                  <c:v>24.200000000000003</c:v>
                </c:pt>
                <c:pt idx="26">
                  <c:v>24.300000000000004</c:v>
                </c:pt>
                <c:pt idx="27">
                  <c:v>24.400000000000006</c:v>
                </c:pt>
                <c:pt idx="28">
                  <c:v>24.500000000000007</c:v>
                </c:pt>
                <c:pt idx="29">
                  <c:v>24.600000000000009</c:v>
                </c:pt>
                <c:pt idx="30">
                  <c:v>24.70000000000001</c:v>
                </c:pt>
                <c:pt idx="31">
                  <c:v>24.800000000000011</c:v>
                </c:pt>
                <c:pt idx="32">
                  <c:v>24.900000000000013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</c:numCache>
            </c:numRef>
          </c:xVal>
          <c:yVal>
            <c:numRef>
              <c:f>'Q 4 c'!$H$3:$H$44</c:f>
              <c:numCache>
                <c:formatCode>General</c:formatCode>
                <c:ptCount val="42"/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24.999999999999645</c:v>
                </c:pt>
                <c:pt idx="25">
                  <c:v>25.000000000000782</c:v>
                </c:pt>
                <c:pt idx="26">
                  <c:v>24.999999999999645</c:v>
                </c:pt>
                <c:pt idx="27">
                  <c:v>24.999999999999645</c:v>
                </c:pt>
                <c:pt idx="28">
                  <c:v>25.000000000000782</c:v>
                </c:pt>
                <c:pt idx="29">
                  <c:v>24.999999999999645</c:v>
                </c:pt>
                <c:pt idx="30">
                  <c:v>24.999999999999645</c:v>
                </c:pt>
                <c:pt idx="31">
                  <c:v>24.999999999999645</c:v>
                </c:pt>
                <c:pt idx="32">
                  <c:v>25.000000000000782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'Q 4 c'!$I$2</c:f>
              <c:strCache>
                <c:ptCount val="1"/>
                <c:pt idx="0">
                  <c:v>dRev/dy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'Q 4 c'!$A$3:$A$44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24.1</c:v>
                </c:pt>
                <c:pt idx="25">
                  <c:v>24.200000000000003</c:v>
                </c:pt>
                <c:pt idx="26">
                  <c:v>24.300000000000004</c:v>
                </c:pt>
                <c:pt idx="27">
                  <c:v>24.400000000000006</c:v>
                </c:pt>
                <c:pt idx="28">
                  <c:v>24.500000000000007</c:v>
                </c:pt>
                <c:pt idx="29">
                  <c:v>24.600000000000009</c:v>
                </c:pt>
                <c:pt idx="30">
                  <c:v>24.70000000000001</c:v>
                </c:pt>
                <c:pt idx="31">
                  <c:v>24.800000000000011</c:v>
                </c:pt>
                <c:pt idx="32">
                  <c:v>24.900000000000013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</c:numCache>
            </c:numRef>
          </c:xVal>
          <c:yVal>
            <c:numRef>
              <c:f>'Q 4 c'!$I$3:$I$44</c:f>
              <c:numCache>
                <c:formatCode>General</c:formatCode>
                <c:ptCount val="42"/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018432"/>
        <c:axId val="283018992"/>
      </c:scatterChart>
      <c:valAx>
        <c:axId val="283018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18992"/>
        <c:crosses val="autoZero"/>
        <c:crossBetween val="midCat"/>
      </c:valAx>
      <c:valAx>
        <c:axId val="28301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1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</xdr:colOff>
      <xdr:row>1</xdr:row>
      <xdr:rowOff>38100</xdr:rowOff>
    </xdr:from>
    <xdr:to>
      <xdr:col>9</xdr:col>
      <xdr:colOff>576262</xdr:colOff>
      <xdr:row>15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133350</xdr:rowOff>
    </xdr:from>
    <xdr:to>
      <xdr:col>15</xdr:col>
      <xdr:colOff>485775</xdr:colOff>
      <xdr:row>15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15</xdr:row>
      <xdr:rowOff>104775</xdr:rowOff>
    </xdr:from>
    <xdr:to>
      <xdr:col>15</xdr:col>
      <xdr:colOff>523875</xdr:colOff>
      <xdr:row>29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323849</xdr:colOff>
      <xdr:row>5</xdr:row>
      <xdr:rowOff>85724</xdr:rowOff>
    </xdr:from>
    <xdr:to>
      <xdr:col>17</xdr:col>
      <xdr:colOff>352424</xdr:colOff>
      <xdr:row>8</xdr:row>
      <xdr:rowOff>180975</xdr:rowOff>
    </xdr:to>
    <xdr:sp macro="" textlink="">
      <xdr:nvSpPr>
        <xdr:cNvPr id="4" name="Line Callout 1 3"/>
        <xdr:cNvSpPr/>
      </xdr:nvSpPr>
      <xdr:spPr>
        <a:xfrm>
          <a:off x="9486899" y="1038224"/>
          <a:ext cx="2085975" cy="666751"/>
        </a:xfrm>
        <a:prstGeom prst="borderCallout1">
          <a:avLst>
            <a:gd name="adj1" fmla="val 20997"/>
            <a:gd name="adj2" fmla="val -570"/>
            <a:gd name="adj3" fmla="val 77444"/>
            <a:gd name="adj4" fmla="val -25091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accent1">
                  <a:lumMod val="50000"/>
                </a:schemeClr>
              </a:solidFill>
            </a:rPr>
            <a:t>Profits</a:t>
          </a:r>
          <a:r>
            <a:rPr lang="en-US" sz="1100" baseline="0">
              <a:solidFill>
                <a:schemeClr val="accent1">
                  <a:lumMod val="50000"/>
                </a:schemeClr>
              </a:solidFill>
            </a:rPr>
            <a:t> are vertical distance, maximized where slopes are the same</a:t>
          </a:r>
          <a:endParaRPr 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676275</xdr:colOff>
      <xdr:row>17</xdr:row>
      <xdr:rowOff>152400</xdr:rowOff>
    </xdr:from>
    <xdr:to>
      <xdr:col>18</xdr:col>
      <xdr:colOff>19050</xdr:colOff>
      <xdr:row>22</xdr:row>
      <xdr:rowOff>38100</xdr:rowOff>
    </xdr:to>
    <xdr:sp macro="" textlink="">
      <xdr:nvSpPr>
        <xdr:cNvPr id="5" name="Line Callout 1 4"/>
        <xdr:cNvSpPr/>
      </xdr:nvSpPr>
      <xdr:spPr>
        <a:xfrm>
          <a:off x="9839325" y="3390900"/>
          <a:ext cx="2085975" cy="838200"/>
        </a:xfrm>
        <a:prstGeom prst="borderCallout1">
          <a:avLst>
            <a:gd name="adj1" fmla="val 20997"/>
            <a:gd name="adj2" fmla="val -570"/>
            <a:gd name="adj3" fmla="val 71763"/>
            <a:gd name="adj4" fmla="val -41072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accent1">
                  <a:lumMod val="50000"/>
                </a:schemeClr>
              </a:solidFill>
            </a:rPr>
            <a:t>so when graphing the slopes (marginal revenue</a:t>
          </a:r>
          <a:r>
            <a:rPr lang="en-US" sz="1100" baseline="0">
              <a:solidFill>
                <a:schemeClr val="accent1">
                  <a:lumMod val="50000"/>
                </a:schemeClr>
              </a:solidFill>
            </a:rPr>
            <a:t> and marginal cost) profit is maximized where these are equal (intersection)</a:t>
          </a:r>
          <a:endParaRPr 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  <xdr:twoCellAnchor>
    <xdr:from>
      <xdr:col>9</xdr:col>
      <xdr:colOff>123825</xdr:colOff>
      <xdr:row>33</xdr:row>
      <xdr:rowOff>85725</xdr:rowOff>
    </xdr:from>
    <xdr:to>
      <xdr:col>12</xdr:col>
      <xdr:colOff>152400</xdr:colOff>
      <xdr:row>36</xdr:row>
      <xdr:rowOff>180976</xdr:rowOff>
    </xdr:to>
    <xdr:sp macro="" textlink="">
      <xdr:nvSpPr>
        <xdr:cNvPr id="6" name="Line Callout 1 5"/>
        <xdr:cNvSpPr/>
      </xdr:nvSpPr>
      <xdr:spPr>
        <a:xfrm>
          <a:off x="5857875" y="6372225"/>
          <a:ext cx="2085975" cy="666751"/>
        </a:xfrm>
        <a:prstGeom prst="borderCallout1">
          <a:avLst>
            <a:gd name="adj1" fmla="val 20997"/>
            <a:gd name="adj2" fmla="val -570"/>
            <a:gd name="adj3" fmla="val -51127"/>
            <a:gd name="adj4" fmla="val -53858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accent1">
                  <a:lumMod val="50000"/>
                </a:schemeClr>
              </a:solidFill>
            </a:rPr>
            <a:t>Note that for finer grid spaces, the approximation of slope gets closer to the instantaneous slope</a:t>
          </a:r>
        </a:p>
        <a:p>
          <a:pPr algn="l"/>
          <a:endParaRPr lang="en-US" sz="1100">
            <a:solidFill>
              <a:schemeClr val="accent1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457200</xdr:colOff>
          <xdr:row>26</xdr:row>
          <xdr:rowOff>66675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cols>
    <col min="1" max="1" width="35.375" customWidth="1"/>
  </cols>
  <sheetData>
    <row r="1" spans="1:1" ht="75" x14ac:dyDescent="0.25">
      <c r="A1" s="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5"/>
  <sheetViews>
    <sheetView workbookViewId="0">
      <selection activeCell="C5" sqref="C5"/>
    </sheetView>
  </sheetViews>
  <sheetFormatPr defaultRowHeight="15" x14ac:dyDescent="0.25"/>
  <cols>
    <col min="1" max="3" width="9" style="2"/>
  </cols>
  <sheetData>
    <row r="2" spans="1:3" x14ac:dyDescent="0.25">
      <c r="A2" s="2" t="s">
        <v>8</v>
      </c>
      <c r="B2" s="2" t="s">
        <v>1</v>
      </c>
      <c r="C2" s="2" t="s">
        <v>7</v>
      </c>
    </row>
    <row r="3" spans="1:3" x14ac:dyDescent="0.25">
      <c r="A3" s="2">
        <v>1</v>
      </c>
      <c r="B3" s="2">
        <f>0.5*A3+0.5*A3^2</f>
        <v>1</v>
      </c>
      <c r="C3" s="2">
        <f>0.5*A3</f>
        <v>0.5</v>
      </c>
    </row>
    <row r="4" spans="1:3" x14ac:dyDescent="0.25">
      <c r="A4" s="2">
        <v>2</v>
      </c>
      <c r="B4" s="2">
        <f>0.5*A4+0.5*A4^2</f>
        <v>3</v>
      </c>
      <c r="C4" s="2">
        <f t="shared" ref="C4:C35" si="0">0.5*A4</f>
        <v>1</v>
      </c>
    </row>
    <row r="5" spans="1:3" x14ac:dyDescent="0.25">
      <c r="A5" s="2">
        <v>3</v>
      </c>
      <c r="B5" s="2">
        <f>0.5*A5+0.5*A5^2</f>
        <v>6</v>
      </c>
      <c r="C5" s="2">
        <f t="shared" si="0"/>
        <v>1.5</v>
      </c>
    </row>
    <row r="6" spans="1:3" x14ac:dyDescent="0.25">
      <c r="A6" s="2">
        <v>4</v>
      </c>
      <c r="B6" s="2">
        <f t="shared" ref="B6:B35" si="1">0.5*A6+0.5*A6^2</f>
        <v>10</v>
      </c>
      <c r="C6" s="2">
        <f t="shared" si="0"/>
        <v>2</v>
      </c>
    </row>
    <row r="7" spans="1:3" x14ac:dyDescent="0.25">
      <c r="A7" s="2">
        <v>5</v>
      </c>
      <c r="B7" s="2">
        <f t="shared" si="1"/>
        <v>15</v>
      </c>
      <c r="C7" s="2">
        <f t="shared" si="0"/>
        <v>2.5</v>
      </c>
    </row>
    <row r="8" spans="1:3" x14ac:dyDescent="0.25">
      <c r="A8" s="2">
        <v>6</v>
      </c>
      <c r="B8" s="2">
        <f t="shared" si="1"/>
        <v>21</v>
      </c>
      <c r="C8" s="2">
        <f t="shared" si="0"/>
        <v>3</v>
      </c>
    </row>
    <row r="9" spans="1:3" x14ac:dyDescent="0.25">
      <c r="A9" s="2">
        <v>7</v>
      </c>
      <c r="B9" s="2">
        <f t="shared" si="1"/>
        <v>28</v>
      </c>
      <c r="C9" s="2">
        <f t="shared" si="0"/>
        <v>3.5</v>
      </c>
    </row>
    <row r="10" spans="1:3" x14ac:dyDescent="0.25">
      <c r="A10" s="2">
        <v>8</v>
      </c>
      <c r="B10" s="2">
        <f t="shared" si="1"/>
        <v>36</v>
      </c>
      <c r="C10" s="2">
        <f t="shared" si="0"/>
        <v>4</v>
      </c>
    </row>
    <row r="11" spans="1:3" x14ac:dyDescent="0.25">
      <c r="A11" s="2">
        <v>9</v>
      </c>
      <c r="B11" s="2">
        <f t="shared" si="1"/>
        <v>45</v>
      </c>
      <c r="C11" s="2">
        <f t="shared" si="0"/>
        <v>4.5</v>
      </c>
    </row>
    <row r="12" spans="1:3" x14ac:dyDescent="0.25">
      <c r="A12" s="2">
        <v>10</v>
      </c>
      <c r="B12" s="2">
        <f t="shared" si="1"/>
        <v>55</v>
      </c>
      <c r="C12" s="2">
        <f t="shared" si="0"/>
        <v>5</v>
      </c>
    </row>
    <row r="13" spans="1:3" x14ac:dyDescent="0.25">
      <c r="A13" s="2">
        <v>11</v>
      </c>
      <c r="B13" s="2">
        <f t="shared" si="1"/>
        <v>66</v>
      </c>
      <c r="C13" s="2">
        <f t="shared" si="0"/>
        <v>5.5</v>
      </c>
    </row>
    <row r="14" spans="1:3" x14ac:dyDescent="0.25">
      <c r="A14" s="2">
        <v>12</v>
      </c>
      <c r="B14" s="2">
        <f t="shared" si="1"/>
        <v>78</v>
      </c>
      <c r="C14" s="2">
        <f t="shared" si="0"/>
        <v>6</v>
      </c>
    </row>
    <row r="15" spans="1:3" x14ac:dyDescent="0.25">
      <c r="A15" s="2">
        <v>13</v>
      </c>
      <c r="B15" s="2">
        <f t="shared" si="1"/>
        <v>91</v>
      </c>
      <c r="C15" s="2">
        <f t="shared" si="0"/>
        <v>6.5</v>
      </c>
    </row>
    <row r="16" spans="1:3" x14ac:dyDescent="0.25">
      <c r="A16" s="2">
        <v>14</v>
      </c>
      <c r="B16" s="2">
        <f t="shared" si="1"/>
        <v>105</v>
      </c>
      <c r="C16" s="2">
        <f t="shared" si="0"/>
        <v>7</v>
      </c>
    </row>
    <row r="17" spans="1:3" x14ac:dyDescent="0.25">
      <c r="A17" s="2">
        <v>15</v>
      </c>
      <c r="B17" s="2">
        <f t="shared" si="1"/>
        <v>120</v>
      </c>
      <c r="C17" s="2">
        <f t="shared" si="0"/>
        <v>7.5</v>
      </c>
    </row>
    <row r="18" spans="1:3" x14ac:dyDescent="0.25">
      <c r="A18" s="2">
        <v>16</v>
      </c>
      <c r="B18" s="2">
        <f t="shared" si="1"/>
        <v>136</v>
      </c>
      <c r="C18" s="2">
        <f t="shared" si="0"/>
        <v>8</v>
      </c>
    </row>
    <row r="19" spans="1:3" x14ac:dyDescent="0.25">
      <c r="A19" s="2">
        <v>17</v>
      </c>
      <c r="B19" s="2">
        <f t="shared" si="1"/>
        <v>153</v>
      </c>
      <c r="C19" s="2">
        <f t="shared" si="0"/>
        <v>8.5</v>
      </c>
    </row>
    <row r="20" spans="1:3" x14ac:dyDescent="0.25">
      <c r="A20" s="2">
        <v>18</v>
      </c>
      <c r="B20" s="2">
        <f t="shared" si="1"/>
        <v>171</v>
      </c>
      <c r="C20" s="2">
        <f t="shared" si="0"/>
        <v>9</v>
      </c>
    </row>
    <row r="21" spans="1:3" x14ac:dyDescent="0.25">
      <c r="A21" s="2">
        <v>19</v>
      </c>
      <c r="B21" s="2">
        <f t="shared" si="1"/>
        <v>190</v>
      </c>
      <c r="C21" s="2">
        <f t="shared" si="0"/>
        <v>9.5</v>
      </c>
    </row>
    <row r="22" spans="1:3" x14ac:dyDescent="0.25">
      <c r="A22" s="2">
        <v>20</v>
      </c>
      <c r="B22" s="2">
        <f t="shared" si="1"/>
        <v>210</v>
      </c>
      <c r="C22" s="2">
        <f t="shared" si="0"/>
        <v>10</v>
      </c>
    </row>
    <row r="23" spans="1:3" x14ac:dyDescent="0.25">
      <c r="A23" s="2">
        <v>21</v>
      </c>
      <c r="B23" s="2">
        <f t="shared" si="1"/>
        <v>231</v>
      </c>
      <c r="C23" s="2">
        <f t="shared" si="0"/>
        <v>10.5</v>
      </c>
    </row>
    <row r="24" spans="1:3" x14ac:dyDescent="0.25">
      <c r="A24" s="2">
        <v>22</v>
      </c>
      <c r="B24" s="2">
        <f t="shared" si="1"/>
        <v>253</v>
      </c>
      <c r="C24" s="2">
        <f t="shared" si="0"/>
        <v>11</v>
      </c>
    </row>
    <row r="25" spans="1:3" x14ac:dyDescent="0.25">
      <c r="A25" s="2">
        <v>23</v>
      </c>
      <c r="B25" s="2">
        <f t="shared" si="1"/>
        <v>276</v>
      </c>
      <c r="C25" s="2">
        <f t="shared" si="0"/>
        <v>11.5</v>
      </c>
    </row>
    <row r="26" spans="1:3" x14ac:dyDescent="0.25">
      <c r="A26" s="2">
        <v>24</v>
      </c>
      <c r="B26" s="2">
        <f t="shared" si="1"/>
        <v>300</v>
      </c>
      <c r="C26" s="2">
        <f t="shared" si="0"/>
        <v>12</v>
      </c>
    </row>
    <row r="27" spans="1:3" x14ac:dyDescent="0.25">
      <c r="A27" s="2">
        <v>25</v>
      </c>
      <c r="B27" s="2">
        <f t="shared" si="1"/>
        <v>325</v>
      </c>
      <c r="C27" s="2">
        <f t="shared" si="0"/>
        <v>12.5</v>
      </c>
    </row>
    <row r="28" spans="1:3" x14ac:dyDescent="0.25">
      <c r="A28" s="2">
        <v>26</v>
      </c>
      <c r="B28" s="2">
        <f t="shared" si="1"/>
        <v>351</v>
      </c>
      <c r="C28" s="2">
        <f t="shared" si="0"/>
        <v>13</v>
      </c>
    </row>
    <row r="29" spans="1:3" x14ac:dyDescent="0.25">
      <c r="A29" s="2">
        <v>27</v>
      </c>
      <c r="B29" s="2">
        <f t="shared" si="1"/>
        <v>378</v>
      </c>
      <c r="C29" s="2">
        <f t="shared" si="0"/>
        <v>13.5</v>
      </c>
    </row>
    <row r="30" spans="1:3" x14ac:dyDescent="0.25">
      <c r="A30" s="2">
        <v>28</v>
      </c>
      <c r="B30" s="2">
        <f t="shared" si="1"/>
        <v>406</v>
      </c>
      <c r="C30" s="2">
        <f t="shared" si="0"/>
        <v>14</v>
      </c>
    </row>
    <row r="31" spans="1:3" x14ac:dyDescent="0.25">
      <c r="A31" s="2">
        <v>29</v>
      </c>
      <c r="B31" s="2">
        <f t="shared" si="1"/>
        <v>435</v>
      </c>
      <c r="C31" s="2">
        <f t="shared" si="0"/>
        <v>14.5</v>
      </c>
    </row>
    <row r="32" spans="1:3" x14ac:dyDescent="0.25">
      <c r="A32" s="2">
        <v>30</v>
      </c>
      <c r="B32" s="2">
        <f t="shared" si="1"/>
        <v>465</v>
      </c>
      <c r="C32" s="2">
        <f t="shared" si="0"/>
        <v>15</v>
      </c>
    </row>
    <row r="33" spans="1:3" x14ac:dyDescent="0.25">
      <c r="A33" s="2">
        <v>31</v>
      </c>
      <c r="B33" s="2">
        <f t="shared" si="1"/>
        <v>496</v>
      </c>
      <c r="C33" s="2">
        <f t="shared" si="0"/>
        <v>15.5</v>
      </c>
    </row>
    <row r="34" spans="1:3" x14ac:dyDescent="0.25">
      <c r="A34" s="2">
        <v>32</v>
      </c>
      <c r="B34" s="2">
        <f t="shared" si="1"/>
        <v>528</v>
      </c>
      <c r="C34" s="2">
        <f t="shared" si="0"/>
        <v>16</v>
      </c>
    </row>
    <row r="35" spans="1:3" x14ac:dyDescent="0.25">
      <c r="A35" s="2">
        <v>33</v>
      </c>
      <c r="B35" s="2">
        <f t="shared" si="1"/>
        <v>561</v>
      </c>
      <c r="C35" s="2">
        <f t="shared" si="0"/>
        <v>16.5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2" sqref="A2"/>
    </sheetView>
  </sheetViews>
  <sheetFormatPr defaultRowHeight="15" x14ac:dyDescent="0.25"/>
  <cols>
    <col min="1" max="5" width="9" style="2"/>
    <col min="6" max="6" width="16.125" style="2" customWidth="1"/>
  </cols>
  <sheetData>
    <row r="1" spans="1:6" x14ac:dyDescent="0.25">
      <c r="A1" s="2" t="s">
        <v>5</v>
      </c>
      <c r="B1" s="2">
        <v>25</v>
      </c>
    </row>
    <row r="2" spans="1:6" x14ac:dyDescent="0.25">
      <c r="A2" s="3" t="s">
        <v>8</v>
      </c>
      <c r="B2" s="3" t="s">
        <v>2</v>
      </c>
      <c r="C2" s="3" t="s">
        <v>3</v>
      </c>
      <c r="D2" s="3" t="s">
        <v>4</v>
      </c>
      <c r="F2"/>
    </row>
    <row r="3" spans="1:6" x14ac:dyDescent="0.25">
      <c r="A3" s="2">
        <v>1</v>
      </c>
      <c r="B3" s="2">
        <f t="shared" ref="B3:B26" si="0">A3*B$1</f>
        <v>25</v>
      </c>
      <c r="C3" s="2">
        <f t="shared" ref="C3:C26" si="1">50+0.5*A3+0.5*A3^2</f>
        <v>51</v>
      </c>
      <c r="D3" s="2">
        <f>B3-C3</f>
        <v>-26</v>
      </c>
      <c r="F3"/>
    </row>
    <row r="4" spans="1:6" x14ac:dyDescent="0.25">
      <c r="A4" s="2">
        <v>2</v>
      </c>
      <c r="B4" s="2">
        <f t="shared" si="0"/>
        <v>50</v>
      </c>
      <c r="C4" s="2">
        <f t="shared" si="1"/>
        <v>53</v>
      </c>
      <c r="D4" s="2">
        <f>B4-C4</f>
        <v>-3</v>
      </c>
      <c r="F4"/>
    </row>
    <row r="5" spans="1:6" x14ac:dyDescent="0.25">
      <c r="A5" s="2">
        <v>3</v>
      </c>
      <c r="B5" s="2">
        <f t="shared" si="0"/>
        <v>75</v>
      </c>
      <c r="C5" s="2">
        <f t="shared" si="1"/>
        <v>56</v>
      </c>
      <c r="D5" s="2">
        <f>B5-C5</f>
        <v>19</v>
      </c>
      <c r="F5"/>
    </row>
    <row r="6" spans="1:6" x14ac:dyDescent="0.25">
      <c r="A6" s="2">
        <v>4</v>
      </c>
      <c r="B6" s="2">
        <f t="shared" si="0"/>
        <v>100</v>
      </c>
      <c r="C6" s="2">
        <f t="shared" si="1"/>
        <v>60</v>
      </c>
      <c r="D6" s="2">
        <f t="shared" ref="D6:D44" si="2">B6-C6</f>
        <v>40</v>
      </c>
      <c r="F6"/>
    </row>
    <row r="7" spans="1:6" x14ac:dyDescent="0.25">
      <c r="A7" s="2">
        <v>5</v>
      </c>
      <c r="B7" s="2">
        <f t="shared" si="0"/>
        <v>125</v>
      </c>
      <c r="C7" s="2">
        <f t="shared" si="1"/>
        <v>65</v>
      </c>
      <c r="D7" s="2">
        <f t="shared" si="2"/>
        <v>60</v>
      </c>
      <c r="F7"/>
    </row>
    <row r="8" spans="1:6" x14ac:dyDescent="0.25">
      <c r="A8" s="2">
        <v>6</v>
      </c>
      <c r="B8" s="2">
        <f t="shared" si="0"/>
        <v>150</v>
      </c>
      <c r="C8" s="2">
        <f t="shared" si="1"/>
        <v>71</v>
      </c>
      <c r="D8" s="2">
        <f t="shared" si="2"/>
        <v>79</v>
      </c>
      <c r="F8"/>
    </row>
    <row r="9" spans="1:6" x14ac:dyDescent="0.25">
      <c r="A9" s="2">
        <v>7</v>
      </c>
      <c r="B9" s="2">
        <f t="shared" si="0"/>
        <v>175</v>
      </c>
      <c r="C9" s="2">
        <f t="shared" si="1"/>
        <v>78</v>
      </c>
      <c r="D9" s="2">
        <f t="shared" si="2"/>
        <v>97</v>
      </c>
      <c r="F9"/>
    </row>
    <row r="10" spans="1:6" x14ac:dyDescent="0.25">
      <c r="A10" s="2">
        <v>8</v>
      </c>
      <c r="B10" s="2">
        <f t="shared" si="0"/>
        <v>200</v>
      </c>
      <c r="C10" s="2">
        <f t="shared" si="1"/>
        <v>86</v>
      </c>
      <c r="D10" s="2">
        <f t="shared" si="2"/>
        <v>114</v>
      </c>
      <c r="F10"/>
    </row>
    <row r="11" spans="1:6" x14ac:dyDescent="0.25">
      <c r="A11" s="2">
        <v>9</v>
      </c>
      <c r="B11" s="2">
        <f t="shared" si="0"/>
        <v>225</v>
      </c>
      <c r="C11" s="2">
        <f t="shared" si="1"/>
        <v>95</v>
      </c>
      <c r="D11" s="2">
        <f t="shared" si="2"/>
        <v>130</v>
      </c>
      <c r="F11"/>
    </row>
    <row r="12" spans="1:6" x14ac:dyDescent="0.25">
      <c r="A12" s="2">
        <v>10</v>
      </c>
      <c r="B12" s="2">
        <f t="shared" si="0"/>
        <v>250</v>
      </c>
      <c r="C12" s="2">
        <f t="shared" si="1"/>
        <v>105</v>
      </c>
      <c r="D12" s="2">
        <f t="shared" si="2"/>
        <v>145</v>
      </c>
      <c r="F12"/>
    </row>
    <row r="13" spans="1:6" x14ac:dyDescent="0.25">
      <c r="A13" s="2">
        <v>11</v>
      </c>
      <c r="B13" s="2">
        <f t="shared" si="0"/>
        <v>275</v>
      </c>
      <c r="C13" s="2">
        <f t="shared" si="1"/>
        <v>116</v>
      </c>
      <c r="D13" s="2">
        <f t="shared" si="2"/>
        <v>159</v>
      </c>
      <c r="F13"/>
    </row>
    <row r="14" spans="1:6" x14ac:dyDescent="0.25">
      <c r="A14" s="2">
        <v>12</v>
      </c>
      <c r="B14" s="2">
        <f t="shared" si="0"/>
        <v>300</v>
      </c>
      <c r="C14" s="2">
        <f t="shared" si="1"/>
        <v>128</v>
      </c>
      <c r="D14" s="2">
        <f t="shared" si="2"/>
        <v>172</v>
      </c>
      <c r="F14"/>
    </row>
    <row r="15" spans="1:6" x14ac:dyDescent="0.25">
      <c r="A15" s="2">
        <v>13</v>
      </c>
      <c r="B15" s="2">
        <f t="shared" si="0"/>
        <v>325</v>
      </c>
      <c r="C15" s="2">
        <f t="shared" si="1"/>
        <v>141</v>
      </c>
      <c r="D15" s="2">
        <f t="shared" si="2"/>
        <v>184</v>
      </c>
      <c r="F15"/>
    </row>
    <row r="16" spans="1:6" x14ac:dyDescent="0.25">
      <c r="A16" s="2">
        <v>14</v>
      </c>
      <c r="B16" s="2">
        <f t="shared" si="0"/>
        <v>350</v>
      </c>
      <c r="C16" s="2">
        <f t="shared" si="1"/>
        <v>155</v>
      </c>
      <c r="D16" s="2">
        <f t="shared" si="2"/>
        <v>195</v>
      </c>
      <c r="F16"/>
    </row>
    <row r="17" spans="1:6" x14ac:dyDescent="0.25">
      <c r="A17" s="2">
        <v>15</v>
      </c>
      <c r="B17" s="2">
        <f t="shared" si="0"/>
        <v>375</v>
      </c>
      <c r="C17" s="2">
        <f t="shared" si="1"/>
        <v>170</v>
      </c>
      <c r="D17" s="2">
        <f t="shared" si="2"/>
        <v>205</v>
      </c>
      <c r="F17"/>
    </row>
    <row r="18" spans="1:6" x14ac:dyDescent="0.25">
      <c r="A18" s="2">
        <v>16</v>
      </c>
      <c r="B18" s="2">
        <f t="shared" si="0"/>
        <v>400</v>
      </c>
      <c r="C18" s="2">
        <f t="shared" si="1"/>
        <v>186</v>
      </c>
      <c r="D18" s="2">
        <f t="shared" si="2"/>
        <v>214</v>
      </c>
      <c r="F18"/>
    </row>
    <row r="19" spans="1:6" x14ac:dyDescent="0.25">
      <c r="A19" s="2">
        <v>17</v>
      </c>
      <c r="B19" s="2">
        <f t="shared" si="0"/>
        <v>425</v>
      </c>
      <c r="C19" s="2">
        <f t="shared" si="1"/>
        <v>203</v>
      </c>
      <c r="D19" s="2">
        <f t="shared" si="2"/>
        <v>222</v>
      </c>
      <c r="F19"/>
    </row>
    <row r="20" spans="1:6" x14ac:dyDescent="0.25">
      <c r="A20" s="2">
        <v>18</v>
      </c>
      <c r="B20" s="2">
        <f t="shared" si="0"/>
        <v>450</v>
      </c>
      <c r="C20" s="2">
        <f t="shared" si="1"/>
        <v>221</v>
      </c>
      <c r="D20" s="2">
        <f t="shared" si="2"/>
        <v>229</v>
      </c>
      <c r="F20"/>
    </row>
    <row r="21" spans="1:6" x14ac:dyDescent="0.25">
      <c r="A21" s="2">
        <v>19</v>
      </c>
      <c r="B21" s="2">
        <f t="shared" si="0"/>
        <v>475</v>
      </c>
      <c r="C21" s="2">
        <f t="shared" si="1"/>
        <v>240</v>
      </c>
      <c r="D21" s="2">
        <f t="shared" si="2"/>
        <v>235</v>
      </c>
      <c r="F21"/>
    </row>
    <row r="22" spans="1:6" x14ac:dyDescent="0.25">
      <c r="A22" s="2">
        <v>20</v>
      </c>
      <c r="B22" s="2">
        <f t="shared" si="0"/>
        <v>500</v>
      </c>
      <c r="C22" s="2">
        <f t="shared" si="1"/>
        <v>260</v>
      </c>
      <c r="D22" s="2">
        <f t="shared" si="2"/>
        <v>240</v>
      </c>
      <c r="F22"/>
    </row>
    <row r="23" spans="1:6" x14ac:dyDescent="0.25">
      <c r="A23" s="2">
        <v>21</v>
      </c>
      <c r="B23" s="2">
        <f t="shared" si="0"/>
        <v>525</v>
      </c>
      <c r="C23" s="2">
        <f t="shared" si="1"/>
        <v>281</v>
      </c>
      <c r="D23" s="2">
        <f t="shared" si="2"/>
        <v>244</v>
      </c>
      <c r="F23"/>
    </row>
    <row r="24" spans="1:6" x14ac:dyDescent="0.25">
      <c r="A24" s="2">
        <v>22</v>
      </c>
      <c r="B24" s="2">
        <f t="shared" si="0"/>
        <v>550</v>
      </c>
      <c r="C24" s="2">
        <f t="shared" si="1"/>
        <v>303</v>
      </c>
      <c r="D24" s="2">
        <f t="shared" si="2"/>
        <v>247</v>
      </c>
      <c r="F24"/>
    </row>
    <row r="25" spans="1:6" x14ac:dyDescent="0.25">
      <c r="A25" s="2">
        <v>23</v>
      </c>
      <c r="B25" s="2">
        <f t="shared" si="0"/>
        <v>575</v>
      </c>
      <c r="C25" s="2">
        <f t="shared" si="1"/>
        <v>326</v>
      </c>
      <c r="D25" s="2">
        <f t="shared" si="2"/>
        <v>249</v>
      </c>
      <c r="F25"/>
    </row>
    <row r="26" spans="1:6" x14ac:dyDescent="0.25">
      <c r="A26" s="2">
        <v>24</v>
      </c>
      <c r="B26" s="2">
        <f t="shared" si="0"/>
        <v>600</v>
      </c>
      <c r="C26" s="2">
        <f t="shared" si="1"/>
        <v>350</v>
      </c>
      <c r="D26" s="2">
        <f t="shared" si="2"/>
        <v>250</v>
      </c>
      <c r="F26"/>
    </row>
    <row r="27" spans="1:6" x14ac:dyDescent="0.25">
      <c r="A27" s="4">
        <f>A26+0.1</f>
        <v>24.1</v>
      </c>
      <c r="B27" s="4">
        <f t="shared" ref="B27:B35" si="3">A27*B$1</f>
        <v>602.5</v>
      </c>
      <c r="C27" s="4">
        <f t="shared" ref="C27:C35" si="4">50+0.5*A27+0.5*A27^2</f>
        <v>352.45500000000004</v>
      </c>
      <c r="D27" s="4">
        <f t="shared" ref="D27:D35" si="5">B27-C27</f>
        <v>250.04499999999996</v>
      </c>
      <c r="F27"/>
    </row>
    <row r="28" spans="1:6" x14ac:dyDescent="0.25">
      <c r="A28" s="4">
        <f t="shared" ref="A28:A35" si="6">A27+0.1</f>
        <v>24.200000000000003</v>
      </c>
      <c r="B28" s="4">
        <f t="shared" si="3"/>
        <v>605.00000000000011</v>
      </c>
      <c r="C28" s="4">
        <f t="shared" si="4"/>
        <v>354.92000000000007</v>
      </c>
      <c r="D28" s="4">
        <f t="shared" si="5"/>
        <v>250.08000000000004</v>
      </c>
      <c r="F28"/>
    </row>
    <row r="29" spans="1:6" x14ac:dyDescent="0.25">
      <c r="A29" s="4">
        <f t="shared" si="6"/>
        <v>24.300000000000004</v>
      </c>
      <c r="B29" s="4">
        <f t="shared" si="3"/>
        <v>607.50000000000011</v>
      </c>
      <c r="C29" s="4">
        <f t="shared" si="4"/>
        <v>357.3950000000001</v>
      </c>
      <c r="D29" s="4">
        <f t="shared" si="5"/>
        <v>250.10500000000002</v>
      </c>
      <c r="F29"/>
    </row>
    <row r="30" spans="1:6" x14ac:dyDescent="0.25">
      <c r="A30" s="4">
        <f t="shared" si="6"/>
        <v>24.400000000000006</v>
      </c>
      <c r="B30" s="4">
        <f t="shared" si="3"/>
        <v>610.00000000000011</v>
      </c>
      <c r="C30" s="4">
        <f t="shared" si="4"/>
        <v>359.88000000000011</v>
      </c>
      <c r="D30" s="4">
        <f t="shared" si="5"/>
        <v>250.12</v>
      </c>
      <c r="F30"/>
    </row>
    <row r="31" spans="1:6" x14ac:dyDescent="0.25">
      <c r="A31" s="5">
        <f t="shared" si="6"/>
        <v>24.500000000000007</v>
      </c>
      <c r="B31" s="5">
        <f t="shared" si="3"/>
        <v>612.50000000000023</v>
      </c>
      <c r="C31" s="5">
        <f t="shared" si="4"/>
        <v>362.37500000000017</v>
      </c>
      <c r="D31" s="5">
        <f t="shared" si="5"/>
        <v>250.12500000000006</v>
      </c>
      <c r="F31"/>
    </row>
    <row r="32" spans="1:6" x14ac:dyDescent="0.25">
      <c r="A32" s="4">
        <f t="shared" si="6"/>
        <v>24.600000000000009</v>
      </c>
      <c r="B32" s="4">
        <f t="shared" si="3"/>
        <v>615.00000000000023</v>
      </c>
      <c r="C32" s="4">
        <f t="shared" si="4"/>
        <v>364.88000000000022</v>
      </c>
      <c r="D32" s="4">
        <f t="shared" si="5"/>
        <v>250.12</v>
      </c>
      <c r="F32"/>
    </row>
    <row r="33" spans="1:6" x14ac:dyDescent="0.25">
      <c r="A33" s="4">
        <f t="shared" si="6"/>
        <v>24.70000000000001</v>
      </c>
      <c r="B33" s="4">
        <f t="shared" si="3"/>
        <v>617.50000000000023</v>
      </c>
      <c r="C33" s="4">
        <f t="shared" si="4"/>
        <v>367.39500000000027</v>
      </c>
      <c r="D33" s="4">
        <f t="shared" si="5"/>
        <v>250.10499999999996</v>
      </c>
      <c r="F33"/>
    </row>
    <row r="34" spans="1:6" x14ac:dyDescent="0.25">
      <c r="A34" s="4">
        <f t="shared" si="6"/>
        <v>24.800000000000011</v>
      </c>
      <c r="B34" s="4">
        <f t="shared" si="3"/>
        <v>620.00000000000023</v>
      </c>
      <c r="C34" s="4">
        <f t="shared" si="4"/>
        <v>369.9200000000003</v>
      </c>
      <c r="D34" s="4">
        <f t="shared" si="5"/>
        <v>250.07999999999993</v>
      </c>
      <c r="F34"/>
    </row>
    <row r="35" spans="1:6" x14ac:dyDescent="0.25">
      <c r="A35" s="4">
        <f t="shared" si="6"/>
        <v>24.900000000000013</v>
      </c>
      <c r="B35" s="4">
        <f t="shared" si="3"/>
        <v>622.50000000000034</v>
      </c>
      <c r="C35" s="4">
        <f t="shared" si="4"/>
        <v>372.45500000000033</v>
      </c>
      <c r="D35" s="4">
        <f t="shared" si="5"/>
        <v>250.04500000000002</v>
      </c>
      <c r="F35"/>
    </row>
    <row r="36" spans="1:6" x14ac:dyDescent="0.25">
      <c r="A36" s="2">
        <v>25</v>
      </c>
      <c r="B36" s="2">
        <f t="shared" ref="B36:B44" si="7">A36*B$1</f>
        <v>625</v>
      </c>
      <c r="C36" s="2">
        <f t="shared" ref="C36:C44" si="8">50+0.5*A36+0.5*A36^2</f>
        <v>375</v>
      </c>
      <c r="D36" s="2">
        <f t="shared" si="2"/>
        <v>250</v>
      </c>
      <c r="F36"/>
    </row>
    <row r="37" spans="1:6" x14ac:dyDescent="0.25">
      <c r="A37" s="2">
        <v>26</v>
      </c>
      <c r="B37" s="2">
        <f t="shared" si="7"/>
        <v>650</v>
      </c>
      <c r="C37" s="2">
        <f t="shared" si="8"/>
        <v>401</v>
      </c>
      <c r="D37" s="2">
        <f t="shared" si="2"/>
        <v>249</v>
      </c>
      <c r="F37"/>
    </row>
    <row r="38" spans="1:6" x14ac:dyDescent="0.25">
      <c r="A38" s="2">
        <v>27</v>
      </c>
      <c r="B38" s="2">
        <f t="shared" si="7"/>
        <v>675</v>
      </c>
      <c r="C38" s="2">
        <f t="shared" si="8"/>
        <v>428</v>
      </c>
      <c r="D38" s="2">
        <f t="shared" si="2"/>
        <v>247</v>
      </c>
      <c r="F38"/>
    </row>
    <row r="39" spans="1:6" x14ac:dyDescent="0.25">
      <c r="A39" s="2">
        <v>28</v>
      </c>
      <c r="B39" s="2">
        <f t="shared" si="7"/>
        <v>700</v>
      </c>
      <c r="C39" s="2">
        <f t="shared" si="8"/>
        <v>456</v>
      </c>
      <c r="D39" s="2">
        <f t="shared" si="2"/>
        <v>244</v>
      </c>
      <c r="F39"/>
    </row>
    <row r="40" spans="1:6" x14ac:dyDescent="0.25">
      <c r="A40" s="2">
        <v>29</v>
      </c>
      <c r="B40" s="2">
        <f t="shared" si="7"/>
        <v>725</v>
      </c>
      <c r="C40" s="2">
        <f t="shared" si="8"/>
        <v>485</v>
      </c>
      <c r="D40" s="2">
        <f t="shared" si="2"/>
        <v>240</v>
      </c>
      <c r="F40"/>
    </row>
    <row r="41" spans="1:6" x14ac:dyDescent="0.25">
      <c r="A41" s="2">
        <v>30</v>
      </c>
      <c r="B41" s="2">
        <f t="shared" si="7"/>
        <v>750</v>
      </c>
      <c r="C41" s="2">
        <f t="shared" si="8"/>
        <v>515</v>
      </c>
      <c r="D41" s="2">
        <f t="shared" si="2"/>
        <v>235</v>
      </c>
      <c r="F41"/>
    </row>
    <row r="42" spans="1:6" x14ac:dyDescent="0.25">
      <c r="A42" s="2">
        <v>31</v>
      </c>
      <c r="B42" s="2">
        <f t="shared" si="7"/>
        <v>775</v>
      </c>
      <c r="C42" s="2">
        <f t="shared" si="8"/>
        <v>546</v>
      </c>
      <c r="D42" s="2">
        <f t="shared" si="2"/>
        <v>229</v>
      </c>
      <c r="F42"/>
    </row>
    <row r="43" spans="1:6" x14ac:dyDescent="0.25">
      <c r="A43" s="2">
        <v>32</v>
      </c>
      <c r="B43" s="2">
        <f t="shared" si="7"/>
        <v>800</v>
      </c>
      <c r="C43" s="2">
        <f t="shared" si="8"/>
        <v>578</v>
      </c>
      <c r="D43" s="2">
        <f t="shared" si="2"/>
        <v>222</v>
      </c>
      <c r="F43"/>
    </row>
    <row r="44" spans="1:6" x14ac:dyDescent="0.25">
      <c r="A44" s="2">
        <v>33</v>
      </c>
      <c r="B44" s="2">
        <f t="shared" si="7"/>
        <v>825</v>
      </c>
      <c r="C44" s="2">
        <f t="shared" si="8"/>
        <v>611</v>
      </c>
      <c r="D44" s="2">
        <f t="shared" si="2"/>
        <v>214</v>
      </c>
      <c r="F44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I2" sqref="I2"/>
    </sheetView>
  </sheetViews>
  <sheetFormatPr defaultRowHeight="15" x14ac:dyDescent="0.25"/>
  <cols>
    <col min="1" max="5" width="9" style="2"/>
    <col min="6" max="6" width="8" style="2" bestFit="1" customWidth="1"/>
    <col min="7" max="7" width="7.75" bestFit="1" customWidth="1"/>
    <col min="8" max="8" width="7.375" bestFit="1" customWidth="1"/>
    <col min="9" max="9" width="7.125" bestFit="1" customWidth="1"/>
  </cols>
  <sheetData>
    <row r="1" spans="1:9" x14ac:dyDescent="0.25">
      <c r="A1" s="2" t="s">
        <v>5</v>
      </c>
      <c r="B1" s="2">
        <v>25</v>
      </c>
    </row>
    <row r="2" spans="1:9" x14ac:dyDescent="0.25">
      <c r="A2" s="2" t="s">
        <v>8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10</v>
      </c>
      <c r="G2" s="2" t="s">
        <v>12</v>
      </c>
      <c r="H2" t="s">
        <v>9</v>
      </c>
      <c r="I2" s="2" t="s">
        <v>11</v>
      </c>
    </row>
    <row r="3" spans="1:9" x14ac:dyDescent="0.25">
      <c r="A3" s="2">
        <v>1</v>
      </c>
      <c r="B3" s="2">
        <f>0.5*A3+0.5*A3^2</f>
        <v>1</v>
      </c>
      <c r="C3" s="2">
        <f t="shared" ref="C3:C27" si="0">A3*B$1</f>
        <v>25</v>
      </c>
      <c r="D3" s="2">
        <f t="shared" ref="D3:D27" si="1">50+0.5*A3+0.5*A3^2</f>
        <v>51</v>
      </c>
      <c r="E3" s="2">
        <f>C3-D3</f>
        <v>-26</v>
      </c>
    </row>
    <row r="4" spans="1:9" x14ac:dyDescent="0.25">
      <c r="A4" s="2">
        <v>2</v>
      </c>
      <c r="B4" s="2">
        <f>0.5*A4+0.5*A4^2</f>
        <v>3</v>
      </c>
      <c r="C4" s="2">
        <f t="shared" si="0"/>
        <v>50</v>
      </c>
      <c r="D4" s="2">
        <f t="shared" si="1"/>
        <v>53</v>
      </c>
      <c r="E4" s="2">
        <f>C4-D4</f>
        <v>-3</v>
      </c>
      <c r="F4" s="2">
        <f>(D4-D3)/(A4-A3)</f>
        <v>2</v>
      </c>
      <c r="G4">
        <f>0.5+A4</f>
        <v>2.5</v>
      </c>
      <c r="H4">
        <f>(C4-C3)/(A4-A3)</f>
        <v>25</v>
      </c>
      <c r="I4">
        <f>$B$1</f>
        <v>25</v>
      </c>
    </row>
    <row r="5" spans="1:9" x14ac:dyDescent="0.25">
      <c r="A5" s="2">
        <v>3</v>
      </c>
      <c r="B5" s="2">
        <f>0.5*A5+0.5*A5^2</f>
        <v>6</v>
      </c>
      <c r="C5" s="2">
        <f t="shared" si="0"/>
        <v>75</v>
      </c>
      <c r="D5" s="2">
        <f t="shared" si="1"/>
        <v>56</v>
      </c>
      <c r="E5" s="2">
        <f>C5-D5</f>
        <v>19</v>
      </c>
      <c r="F5" s="2">
        <f t="shared" ref="F5:F44" si="2">(D5-D4)/(A5-A4)</f>
        <v>3</v>
      </c>
      <c r="G5">
        <f t="shared" ref="G5:G44" si="3">0.5+A5</f>
        <v>3.5</v>
      </c>
      <c r="H5">
        <f t="shared" ref="H5:H44" si="4">(C5-C4)/(A5-A4)</f>
        <v>25</v>
      </c>
      <c r="I5">
        <f t="shared" ref="I5:I44" si="5">$B$1</f>
        <v>25</v>
      </c>
    </row>
    <row r="6" spans="1:9" x14ac:dyDescent="0.25">
      <c r="A6" s="2">
        <v>4</v>
      </c>
      <c r="B6" s="2">
        <f t="shared" ref="B6:B44" si="6">0.5*A6+0.5*A6^2</f>
        <v>10</v>
      </c>
      <c r="C6" s="2">
        <f t="shared" si="0"/>
        <v>100</v>
      </c>
      <c r="D6" s="2">
        <f t="shared" si="1"/>
        <v>60</v>
      </c>
      <c r="E6" s="2">
        <f t="shared" ref="E6:E44" si="7">C6-D6</f>
        <v>40</v>
      </c>
      <c r="F6" s="2">
        <f t="shared" si="2"/>
        <v>4</v>
      </c>
      <c r="G6">
        <f t="shared" si="3"/>
        <v>4.5</v>
      </c>
      <c r="H6">
        <f t="shared" si="4"/>
        <v>25</v>
      </c>
      <c r="I6">
        <f t="shared" si="5"/>
        <v>25</v>
      </c>
    </row>
    <row r="7" spans="1:9" x14ac:dyDescent="0.25">
      <c r="A7" s="2">
        <v>5</v>
      </c>
      <c r="B7" s="2">
        <f t="shared" si="6"/>
        <v>15</v>
      </c>
      <c r="C7" s="2">
        <f t="shared" si="0"/>
        <v>125</v>
      </c>
      <c r="D7" s="2">
        <f t="shared" si="1"/>
        <v>65</v>
      </c>
      <c r="E7" s="2">
        <f t="shared" si="7"/>
        <v>60</v>
      </c>
      <c r="F7" s="2">
        <f t="shared" si="2"/>
        <v>5</v>
      </c>
      <c r="G7">
        <f t="shared" si="3"/>
        <v>5.5</v>
      </c>
      <c r="H7">
        <f t="shared" si="4"/>
        <v>25</v>
      </c>
      <c r="I7">
        <f t="shared" si="5"/>
        <v>25</v>
      </c>
    </row>
    <row r="8" spans="1:9" x14ac:dyDescent="0.25">
      <c r="A8" s="2">
        <v>6</v>
      </c>
      <c r="B8" s="2">
        <f t="shared" si="6"/>
        <v>21</v>
      </c>
      <c r="C8" s="2">
        <f t="shared" si="0"/>
        <v>150</v>
      </c>
      <c r="D8" s="2">
        <f t="shared" si="1"/>
        <v>71</v>
      </c>
      <c r="E8" s="2">
        <f t="shared" si="7"/>
        <v>79</v>
      </c>
      <c r="F8" s="2">
        <f t="shared" si="2"/>
        <v>6</v>
      </c>
      <c r="G8">
        <f t="shared" si="3"/>
        <v>6.5</v>
      </c>
      <c r="H8">
        <f t="shared" si="4"/>
        <v>25</v>
      </c>
      <c r="I8">
        <f t="shared" si="5"/>
        <v>25</v>
      </c>
    </row>
    <row r="9" spans="1:9" x14ac:dyDescent="0.25">
      <c r="A9" s="2">
        <v>7</v>
      </c>
      <c r="B9" s="2">
        <f t="shared" si="6"/>
        <v>28</v>
      </c>
      <c r="C9" s="2">
        <f t="shared" si="0"/>
        <v>175</v>
      </c>
      <c r="D9" s="2">
        <f t="shared" si="1"/>
        <v>78</v>
      </c>
      <c r="E9" s="2">
        <f t="shared" si="7"/>
        <v>97</v>
      </c>
      <c r="F9" s="2">
        <f t="shared" si="2"/>
        <v>7</v>
      </c>
      <c r="G9">
        <f t="shared" si="3"/>
        <v>7.5</v>
      </c>
      <c r="H9">
        <f t="shared" si="4"/>
        <v>25</v>
      </c>
      <c r="I9">
        <f t="shared" si="5"/>
        <v>25</v>
      </c>
    </row>
    <row r="10" spans="1:9" x14ac:dyDescent="0.25">
      <c r="A10" s="2">
        <v>8</v>
      </c>
      <c r="B10" s="2">
        <f t="shared" si="6"/>
        <v>36</v>
      </c>
      <c r="C10" s="2">
        <f t="shared" si="0"/>
        <v>200</v>
      </c>
      <c r="D10" s="2">
        <f t="shared" si="1"/>
        <v>86</v>
      </c>
      <c r="E10" s="2">
        <f t="shared" si="7"/>
        <v>114</v>
      </c>
      <c r="F10" s="2">
        <f t="shared" si="2"/>
        <v>8</v>
      </c>
      <c r="G10">
        <f t="shared" si="3"/>
        <v>8.5</v>
      </c>
      <c r="H10">
        <f t="shared" si="4"/>
        <v>25</v>
      </c>
      <c r="I10">
        <f t="shared" si="5"/>
        <v>25</v>
      </c>
    </row>
    <row r="11" spans="1:9" x14ac:dyDescent="0.25">
      <c r="A11" s="2">
        <v>9</v>
      </c>
      <c r="B11" s="2">
        <f t="shared" si="6"/>
        <v>45</v>
      </c>
      <c r="C11" s="2">
        <f t="shared" si="0"/>
        <v>225</v>
      </c>
      <c r="D11" s="2">
        <f t="shared" si="1"/>
        <v>95</v>
      </c>
      <c r="E11" s="2">
        <f t="shared" si="7"/>
        <v>130</v>
      </c>
      <c r="F11" s="2">
        <f t="shared" si="2"/>
        <v>9</v>
      </c>
      <c r="G11">
        <f t="shared" si="3"/>
        <v>9.5</v>
      </c>
      <c r="H11">
        <f t="shared" si="4"/>
        <v>25</v>
      </c>
      <c r="I11">
        <f t="shared" si="5"/>
        <v>25</v>
      </c>
    </row>
    <row r="12" spans="1:9" x14ac:dyDescent="0.25">
      <c r="A12" s="2">
        <v>10</v>
      </c>
      <c r="B12" s="2">
        <f t="shared" si="6"/>
        <v>55</v>
      </c>
      <c r="C12" s="2">
        <f t="shared" si="0"/>
        <v>250</v>
      </c>
      <c r="D12" s="2">
        <f t="shared" si="1"/>
        <v>105</v>
      </c>
      <c r="E12" s="2">
        <f t="shared" si="7"/>
        <v>145</v>
      </c>
      <c r="F12" s="2">
        <f t="shared" si="2"/>
        <v>10</v>
      </c>
      <c r="G12">
        <f t="shared" si="3"/>
        <v>10.5</v>
      </c>
      <c r="H12">
        <f t="shared" si="4"/>
        <v>25</v>
      </c>
      <c r="I12">
        <f t="shared" si="5"/>
        <v>25</v>
      </c>
    </row>
    <row r="13" spans="1:9" x14ac:dyDescent="0.25">
      <c r="A13" s="2">
        <v>11</v>
      </c>
      <c r="B13" s="2">
        <f t="shared" si="6"/>
        <v>66</v>
      </c>
      <c r="C13" s="2">
        <f t="shared" si="0"/>
        <v>275</v>
      </c>
      <c r="D13" s="2">
        <f t="shared" si="1"/>
        <v>116</v>
      </c>
      <c r="E13" s="2">
        <f t="shared" si="7"/>
        <v>159</v>
      </c>
      <c r="F13" s="2">
        <f t="shared" si="2"/>
        <v>11</v>
      </c>
      <c r="G13">
        <f t="shared" si="3"/>
        <v>11.5</v>
      </c>
      <c r="H13">
        <f t="shared" si="4"/>
        <v>25</v>
      </c>
      <c r="I13">
        <f t="shared" si="5"/>
        <v>25</v>
      </c>
    </row>
    <row r="14" spans="1:9" x14ac:dyDescent="0.25">
      <c r="A14" s="2">
        <v>12</v>
      </c>
      <c r="B14" s="2">
        <f t="shared" si="6"/>
        <v>78</v>
      </c>
      <c r="C14" s="2">
        <f t="shared" si="0"/>
        <v>300</v>
      </c>
      <c r="D14" s="2">
        <f t="shared" si="1"/>
        <v>128</v>
      </c>
      <c r="E14" s="2">
        <f t="shared" si="7"/>
        <v>172</v>
      </c>
      <c r="F14" s="2">
        <f t="shared" si="2"/>
        <v>12</v>
      </c>
      <c r="G14">
        <f t="shared" si="3"/>
        <v>12.5</v>
      </c>
      <c r="H14">
        <f t="shared" si="4"/>
        <v>25</v>
      </c>
      <c r="I14">
        <f t="shared" si="5"/>
        <v>25</v>
      </c>
    </row>
    <row r="15" spans="1:9" x14ac:dyDescent="0.25">
      <c r="A15" s="2">
        <v>13</v>
      </c>
      <c r="B15" s="2">
        <f t="shared" si="6"/>
        <v>91</v>
      </c>
      <c r="C15" s="2">
        <f t="shared" si="0"/>
        <v>325</v>
      </c>
      <c r="D15" s="2">
        <f t="shared" si="1"/>
        <v>141</v>
      </c>
      <c r="E15" s="2">
        <f t="shared" si="7"/>
        <v>184</v>
      </c>
      <c r="F15" s="2">
        <f t="shared" si="2"/>
        <v>13</v>
      </c>
      <c r="G15">
        <f t="shared" si="3"/>
        <v>13.5</v>
      </c>
      <c r="H15">
        <f t="shared" si="4"/>
        <v>25</v>
      </c>
      <c r="I15">
        <f t="shared" si="5"/>
        <v>25</v>
      </c>
    </row>
    <row r="16" spans="1:9" x14ac:dyDescent="0.25">
      <c r="A16" s="2">
        <v>14</v>
      </c>
      <c r="B16" s="2">
        <f t="shared" si="6"/>
        <v>105</v>
      </c>
      <c r="C16" s="2">
        <f t="shared" si="0"/>
        <v>350</v>
      </c>
      <c r="D16" s="2">
        <f t="shared" si="1"/>
        <v>155</v>
      </c>
      <c r="E16" s="2">
        <f t="shared" si="7"/>
        <v>195</v>
      </c>
      <c r="F16" s="2">
        <f t="shared" si="2"/>
        <v>14</v>
      </c>
      <c r="G16">
        <f t="shared" si="3"/>
        <v>14.5</v>
      </c>
      <c r="H16">
        <f t="shared" si="4"/>
        <v>25</v>
      </c>
      <c r="I16">
        <f t="shared" si="5"/>
        <v>25</v>
      </c>
    </row>
    <row r="17" spans="1:9" x14ac:dyDescent="0.25">
      <c r="A17" s="2">
        <v>15</v>
      </c>
      <c r="B17" s="2">
        <f t="shared" si="6"/>
        <v>120</v>
      </c>
      <c r="C17" s="2">
        <f t="shared" si="0"/>
        <v>375</v>
      </c>
      <c r="D17" s="2">
        <f t="shared" si="1"/>
        <v>170</v>
      </c>
      <c r="E17" s="2">
        <f t="shared" si="7"/>
        <v>205</v>
      </c>
      <c r="F17" s="2">
        <f t="shared" si="2"/>
        <v>15</v>
      </c>
      <c r="G17">
        <f t="shared" si="3"/>
        <v>15.5</v>
      </c>
      <c r="H17">
        <f t="shared" si="4"/>
        <v>25</v>
      </c>
      <c r="I17">
        <f t="shared" si="5"/>
        <v>25</v>
      </c>
    </row>
    <row r="18" spans="1:9" x14ac:dyDescent="0.25">
      <c r="A18" s="2">
        <v>16</v>
      </c>
      <c r="B18" s="2">
        <f t="shared" si="6"/>
        <v>136</v>
      </c>
      <c r="C18" s="2">
        <f t="shared" si="0"/>
        <v>400</v>
      </c>
      <c r="D18" s="2">
        <f t="shared" si="1"/>
        <v>186</v>
      </c>
      <c r="E18" s="2">
        <f t="shared" si="7"/>
        <v>214</v>
      </c>
      <c r="F18" s="2">
        <f t="shared" si="2"/>
        <v>16</v>
      </c>
      <c r="G18">
        <f t="shared" si="3"/>
        <v>16.5</v>
      </c>
      <c r="H18">
        <f t="shared" si="4"/>
        <v>25</v>
      </c>
      <c r="I18">
        <f t="shared" si="5"/>
        <v>25</v>
      </c>
    </row>
    <row r="19" spans="1:9" x14ac:dyDescent="0.25">
      <c r="A19" s="2">
        <v>17</v>
      </c>
      <c r="B19" s="2">
        <f t="shared" si="6"/>
        <v>153</v>
      </c>
      <c r="C19" s="2">
        <f t="shared" si="0"/>
        <v>425</v>
      </c>
      <c r="D19" s="2">
        <f t="shared" si="1"/>
        <v>203</v>
      </c>
      <c r="E19" s="2">
        <f t="shared" si="7"/>
        <v>222</v>
      </c>
      <c r="F19" s="2">
        <f t="shared" si="2"/>
        <v>17</v>
      </c>
      <c r="G19">
        <f t="shared" si="3"/>
        <v>17.5</v>
      </c>
      <c r="H19">
        <f t="shared" si="4"/>
        <v>25</v>
      </c>
      <c r="I19">
        <f t="shared" si="5"/>
        <v>25</v>
      </c>
    </row>
    <row r="20" spans="1:9" x14ac:dyDescent="0.25">
      <c r="A20" s="2">
        <v>18</v>
      </c>
      <c r="B20" s="2">
        <f t="shared" si="6"/>
        <v>171</v>
      </c>
      <c r="C20" s="2">
        <f t="shared" si="0"/>
        <v>450</v>
      </c>
      <c r="D20" s="2">
        <f t="shared" si="1"/>
        <v>221</v>
      </c>
      <c r="E20" s="2">
        <f t="shared" si="7"/>
        <v>229</v>
      </c>
      <c r="F20" s="2">
        <f t="shared" si="2"/>
        <v>18</v>
      </c>
      <c r="G20">
        <f t="shared" si="3"/>
        <v>18.5</v>
      </c>
      <c r="H20">
        <f t="shared" si="4"/>
        <v>25</v>
      </c>
      <c r="I20">
        <f t="shared" si="5"/>
        <v>25</v>
      </c>
    </row>
    <row r="21" spans="1:9" x14ac:dyDescent="0.25">
      <c r="A21" s="2">
        <v>19</v>
      </c>
      <c r="B21" s="2">
        <f t="shared" si="6"/>
        <v>190</v>
      </c>
      <c r="C21" s="2">
        <f t="shared" si="0"/>
        <v>475</v>
      </c>
      <c r="D21" s="2">
        <f t="shared" si="1"/>
        <v>240</v>
      </c>
      <c r="E21" s="2">
        <f t="shared" si="7"/>
        <v>235</v>
      </c>
      <c r="F21" s="2">
        <f t="shared" si="2"/>
        <v>19</v>
      </c>
      <c r="G21">
        <f t="shared" si="3"/>
        <v>19.5</v>
      </c>
      <c r="H21">
        <f t="shared" si="4"/>
        <v>25</v>
      </c>
      <c r="I21">
        <f t="shared" si="5"/>
        <v>25</v>
      </c>
    </row>
    <row r="22" spans="1:9" x14ac:dyDescent="0.25">
      <c r="A22" s="2">
        <v>20</v>
      </c>
      <c r="B22" s="2">
        <f t="shared" si="6"/>
        <v>210</v>
      </c>
      <c r="C22" s="2">
        <f t="shared" si="0"/>
        <v>500</v>
      </c>
      <c r="D22" s="2">
        <f t="shared" si="1"/>
        <v>260</v>
      </c>
      <c r="E22" s="2">
        <f t="shared" si="7"/>
        <v>240</v>
      </c>
      <c r="F22" s="2">
        <f t="shared" si="2"/>
        <v>20</v>
      </c>
      <c r="G22">
        <f t="shared" si="3"/>
        <v>20.5</v>
      </c>
      <c r="H22">
        <f t="shared" si="4"/>
        <v>25</v>
      </c>
      <c r="I22">
        <f t="shared" si="5"/>
        <v>25</v>
      </c>
    </row>
    <row r="23" spans="1:9" x14ac:dyDescent="0.25">
      <c r="A23" s="2">
        <v>21</v>
      </c>
      <c r="B23" s="2">
        <f t="shared" si="6"/>
        <v>231</v>
      </c>
      <c r="C23" s="2">
        <f t="shared" si="0"/>
        <v>525</v>
      </c>
      <c r="D23" s="2">
        <f t="shared" si="1"/>
        <v>281</v>
      </c>
      <c r="E23" s="2">
        <f t="shared" si="7"/>
        <v>244</v>
      </c>
      <c r="F23" s="2">
        <f t="shared" si="2"/>
        <v>21</v>
      </c>
      <c r="G23">
        <f t="shared" si="3"/>
        <v>21.5</v>
      </c>
      <c r="H23">
        <f t="shared" si="4"/>
        <v>25</v>
      </c>
      <c r="I23">
        <f t="shared" si="5"/>
        <v>25</v>
      </c>
    </row>
    <row r="24" spans="1:9" x14ac:dyDescent="0.25">
      <c r="A24" s="2">
        <v>22</v>
      </c>
      <c r="B24" s="2">
        <f t="shared" si="6"/>
        <v>253</v>
      </c>
      <c r="C24" s="2">
        <f t="shared" si="0"/>
        <v>550</v>
      </c>
      <c r="D24" s="2">
        <f t="shared" si="1"/>
        <v>303</v>
      </c>
      <c r="E24" s="2">
        <f t="shared" si="7"/>
        <v>247</v>
      </c>
      <c r="F24" s="2">
        <f t="shared" si="2"/>
        <v>22</v>
      </c>
      <c r="G24">
        <f t="shared" si="3"/>
        <v>22.5</v>
      </c>
      <c r="H24">
        <f t="shared" si="4"/>
        <v>25</v>
      </c>
      <c r="I24">
        <f t="shared" si="5"/>
        <v>25</v>
      </c>
    </row>
    <row r="25" spans="1:9" x14ac:dyDescent="0.25">
      <c r="A25" s="2">
        <v>23</v>
      </c>
      <c r="B25" s="2">
        <f t="shared" si="6"/>
        <v>276</v>
      </c>
      <c r="C25" s="2">
        <f t="shared" si="0"/>
        <v>575</v>
      </c>
      <c r="D25" s="2">
        <f t="shared" si="1"/>
        <v>326</v>
      </c>
      <c r="E25" s="2">
        <f t="shared" si="7"/>
        <v>249</v>
      </c>
      <c r="F25" s="2">
        <f t="shared" si="2"/>
        <v>23</v>
      </c>
      <c r="G25">
        <f t="shared" si="3"/>
        <v>23.5</v>
      </c>
      <c r="H25">
        <f t="shared" si="4"/>
        <v>25</v>
      </c>
      <c r="I25">
        <f t="shared" si="5"/>
        <v>25</v>
      </c>
    </row>
    <row r="26" spans="1:9" x14ac:dyDescent="0.25">
      <c r="A26" s="2">
        <v>24</v>
      </c>
      <c r="B26" s="2">
        <f t="shared" si="6"/>
        <v>300</v>
      </c>
      <c r="C26" s="2">
        <f t="shared" si="0"/>
        <v>600</v>
      </c>
      <c r="D26" s="2">
        <f t="shared" si="1"/>
        <v>350</v>
      </c>
      <c r="E26" s="2">
        <f t="shared" si="7"/>
        <v>250</v>
      </c>
      <c r="F26" s="2">
        <f t="shared" si="2"/>
        <v>24</v>
      </c>
      <c r="G26">
        <f t="shared" si="3"/>
        <v>24.5</v>
      </c>
      <c r="H26">
        <f t="shared" si="4"/>
        <v>25</v>
      </c>
      <c r="I26">
        <f t="shared" si="5"/>
        <v>25</v>
      </c>
    </row>
    <row r="27" spans="1:9" x14ac:dyDescent="0.25">
      <c r="A27" s="4">
        <f>A26+0.1</f>
        <v>24.1</v>
      </c>
      <c r="B27" s="4">
        <f t="shared" ref="B27" si="8">0.5*A27+0.5*A27^2</f>
        <v>302.45500000000004</v>
      </c>
      <c r="C27" s="4">
        <f t="shared" si="0"/>
        <v>602.5</v>
      </c>
      <c r="D27" s="4">
        <f t="shared" si="1"/>
        <v>352.45500000000004</v>
      </c>
      <c r="E27" s="4">
        <f t="shared" ref="E27" si="9">C27-D27</f>
        <v>250.04499999999996</v>
      </c>
      <c r="F27" s="4">
        <f t="shared" ref="F27:F35" si="10">(D27-D26)/(A27-A26)</f>
        <v>24.550000000000061</v>
      </c>
      <c r="G27" s="4">
        <f t="shared" ref="G27:G35" si="11">0.5+A27</f>
        <v>24.6</v>
      </c>
      <c r="H27" s="4">
        <f t="shared" ref="H27:H35" si="12">(C27-C26)/(A27-A26)</f>
        <v>24.999999999999645</v>
      </c>
      <c r="I27" s="4">
        <f t="shared" si="5"/>
        <v>25</v>
      </c>
    </row>
    <row r="28" spans="1:9" x14ac:dyDescent="0.25">
      <c r="A28" s="4">
        <f t="shared" ref="A28:A35" si="13">A27+0.1</f>
        <v>24.200000000000003</v>
      </c>
      <c r="B28" s="4">
        <f t="shared" ref="B28:B31" si="14">0.5*A28+0.5*A28^2</f>
        <v>304.92000000000007</v>
      </c>
      <c r="C28" s="4">
        <f t="shared" ref="C28:C30" si="15">A28*B$1</f>
        <v>605.00000000000011</v>
      </c>
      <c r="D28" s="4">
        <f t="shared" ref="D28:D30" si="16">50+0.5*A28+0.5*A28^2</f>
        <v>354.92000000000007</v>
      </c>
      <c r="E28" s="4">
        <f t="shared" ref="E28:E31" si="17">C28-D28</f>
        <v>250.08000000000004</v>
      </c>
      <c r="F28" s="4">
        <f t="shared" si="10"/>
        <v>24.649999999999967</v>
      </c>
      <c r="G28" s="4">
        <f t="shared" si="11"/>
        <v>24.700000000000003</v>
      </c>
      <c r="H28" s="4">
        <f t="shared" si="12"/>
        <v>25.000000000000782</v>
      </c>
      <c r="I28" s="4">
        <f t="shared" si="5"/>
        <v>25</v>
      </c>
    </row>
    <row r="29" spans="1:9" x14ac:dyDescent="0.25">
      <c r="A29" s="4">
        <f t="shared" si="13"/>
        <v>24.300000000000004</v>
      </c>
      <c r="B29" s="4">
        <f t="shared" si="14"/>
        <v>307.3950000000001</v>
      </c>
      <c r="C29" s="4">
        <f t="shared" si="15"/>
        <v>607.50000000000011</v>
      </c>
      <c r="D29" s="4">
        <f t="shared" si="16"/>
        <v>357.3950000000001</v>
      </c>
      <c r="E29" s="4">
        <f t="shared" si="17"/>
        <v>250.10500000000002</v>
      </c>
      <c r="F29" s="4">
        <f t="shared" si="10"/>
        <v>24.749999999999876</v>
      </c>
      <c r="G29" s="4">
        <f t="shared" si="11"/>
        <v>24.800000000000004</v>
      </c>
      <c r="H29" s="4">
        <f t="shared" si="12"/>
        <v>24.999999999999645</v>
      </c>
      <c r="I29" s="4">
        <f t="shared" si="5"/>
        <v>25</v>
      </c>
    </row>
    <row r="30" spans="1:9" x14ac:dyDescent="0.25">
      <c r="A30" s="4">
        <f t="shared" si="13"/>
        <v>24.400000000000006</v>
      </c>
      <c r="B30" s="4">
        <f t="shared" si="14"/>
        <v>309.88000000000011</v>
      </c>
      <c r="C30" s="4">
        <f t="shared" si="15"/>
        <v>610.00000000000011</v>
      </c>
      <c r="D30" s="4">
        <f t="shared" si="16"/>
        <v>359.88000000000011</v>
      </c>
      <c r="E30" s="4">
        <f t="shared" si="17"/>
        <v>250.12</v>
      </c>
      <c r="F30" s="4">
        <f t="shared" si="10"/>
        <v>24.849999999999785</v>
      </c>
      <c r="G30" s="4">
        <f t="shared" si="11"/>
        <v>24.900000000000006</v>
      </c>
      <c r="H30" s="4">
        <f t="shared" si="12"/>
        <v>24.999999999999645</v>
      </c>
      <c r="I30" s="4">
        <f t="shared" si="5"/>
        <v>25</v>
      </c>
    </row>
    <row r="31" spans="1:9" x14ac:dyDescent="0.25">
      <c r="A31" s="5">
        <f t="shared" si="13"/>
        <v>24.500000000000007</v>
      </c>
      <c r="B31" s="5">
        <f t="shared" si="14"/>
        <v>312.37500000000017</v>
      </c>
      <c r="C31" s="5">
        <f>A31*B$1</f>
        <v>612.50000000000023</v>
      </c>
      <c r="D31" s="5">
        <f>50+0.5*A31+0.5*A31^2</f>
        <v>362.37500000000017</v>
      </c>
      <c r="E31" s="5">
        <f t="shared" si="17"/>
        <v>250.12500000000006</v>
      </c>
      <c r="F31" s="5">
        <f t="shared" si="10"/>
        <v>24.950000000000259</v>
      </c>
      <c r="G31" s="5">
        <f t="shared" si="11"/>
        <v>25.000000000000007</v>
      </c>
      <c r="H31" s="5">
        <f t="shared" si="12"/>
        <v>25.000000000000782</v>
      </c>
      <c r="I31" s="5">
        <f t="shared" si="5"/>
        <v>25</v>
      </c>
    </row>
    <row r="32" spans="1:9" x14ac:dyDescent="0.25">
      <c r="A32" s="4">
        <f t="shared" si="13"/>
        <v>24.600000000000009</v>
      </c>
      <c r="B32" s="4">
        <f t="shared" ref="B32:B35" si="18">0.5*A32+0.5*A32^2</f>
        <v>314.88000000000022</v>
      </c>
      <c r="C32" s="4">
        <f t="shared" ref="C32:C35" si="19">A32*B$1</f>
        <v>615.00000000000023</v>
      </c>
      <c r="D32" s="4">
        <f t="shared" ref="D32:D35" si="20">50+0.5*A32+0.5*A32^2</f>
        <v>364.88000000000022</v>
      </c>
      <c r="E32" s="4">
        <f t="shared" ref="E32:E35" si="21">C32-D32</f>
        <v>250.12</v>
      </c>
      <c r="F32" s="4">
        <f t="shared" si="10"/>
        <v>25.050000000000168</v>
      </c>
      <c r="G32" s="4">
        <f t="shared" si="11"/>
        <v>25.100000000000009</v>
      </c>
      <c r="H32" s="4">
        <f t="shared" si="12"/>
        <v>24.999999999999645</v>
      </c>
      <c r="I32" s="4">
        <f t="shared" si="5"/>
        <v>25</v>
      </c>
    </row>
    <row r="33" spans="1:9" x14ac:dyDescent="0.25">
      <c r="A33" s="4">
        <f t="shared" si="13"/>
        <v>24.70000000000001</v>
      </c>
      <c r="B33" s="4">
        <f t="shared" si="18"/>
        <v>317.39500000000027</v>
      </c>
      <c r="C33" s="4">
        <f t="shared" si="19"/>
        <v>617.50000000000023</v>
      </c>
      <c r="D33" s="4">
        <f t="shared" si="20"/>
        <v>367.39500000000027</v>
      </c>
      <c r="E33" s="4">
        <f t="shared" si="21"/>
        <v>250.10499999999996</v>
      </c>
      <c r="F33" s="4">
        <f t="shared" si="10"/>
        <v>25.150000000000073</v>
      </c>
      <c r="G33" s="4">
        <f t="shared" si="11"/>
        <v>25.20000000000001</v>
      </c>
      <c r="H33" s="4">
        <f t="shared" si="12"/>
        <v>24.999999999999645</v>
      </c>
      <c r="I33" s="4">
        <f t="shared" si="5"/>
        <v>25</v>
      </c>
    </row>
    <row r="34" spans="1:9" x14ac:dyDescent="0.25">
      <c r="A34" s="4">
        <f t="shared" si="13"/>
        <v>24.800000000000011</v>
      </c>
      <c r="B34" s="4">
        <f t="shared" si="18"/>
        <v>319.9200000000003</v>
      </c>
      <c r="C34" s="4">
        <f t="shared" si="19"/>
        <v>620.00000000000023</v>
      </c>
      <c r="D34" s="4">
        <f t="shared" si="20"/>
        <v>369.9200000000003</v>
      </c>
      <c r="E34" s="4">
        <f t="shared" si="21"/>
        <v>250.07999999999993</v>
      </c>
      <c r="F34" s="4">
        <f t="shared" si="10"/>
        <v>25.249999999999982</v>
      </c>
      <c r="G34" s="4">
        <f t="shared" si="11"/>
        <v>25.300000000000011</v>
      </c>
      <c r="H34" s="4">
        <f t="shared" si="12"/>
        <v>24.999999999999645</v>
      </c>
      <c r="I34" s="4">
        <f t="shared" si="5"/>
        <v>25</v>
      </c>
    </row>
    <row r="35" spans="1:9" x14ac:dyDescent="0.25">
      <c r="A35" s="4">
        <f t="shared" si="13"/>
        <v>24.900000000000013</v>
      </c>
      <c r="B35" s="4">
        <f t="shared" si="18"/>
        <v>322.45500000000033</v>
      </c>
      <c r="C35" s="4">
        <f t="shared" si="19"/>
        <v>622.50000000000034</v>
      </c>
      <c r="D35" s="4">
        <f t="shared" si="20"/>
        <v>372.45500000000033</v>
      </c>
      <c r="E35" s="4">
        <f t="shared" si="21"/>
        <v>250.04500000000002</v>
      </c>
      <c r="F35" s="4">
        <f t="shared" si="10"/>
        <v>25.349999999999891</v>
      </c>
      <c r="G35" s="4">
        <f t="shared" si="11"/>
        <v>25.400000000000013</v>
      </c>
      <c r="H35" s="4">
        <f t="shared" si="12"/>
        <v>25.000000000000782</v>
      </c>
      <c r="I35" s="4">
        <f t="shared" si="5"/>
        <v>25</v>
      </c>
    </row>
    <row r="36" spans="1:9" x14ac:dyDescent="0.25">
      <c r="A36" s="2">
        <v>25</v>
      </c>
      <c r="B36" s="2">
        <f t="shared" si="6"/>
        <v>325</v>
      </c>
      <c r="C36" s="2">
        <f t="shared" ref="C36:C44" si="22">A36*B$1</f>
        <v>625</v>
      </c>
      <c r="D36" s="2">
        <f t="shared" ref="D36:D44" si="23">50+0.5*A36+0.5*A36^2</f>
        <v>375</v>
      </c>
      <c r="E36" s="2">
        <f t="shared" si="7"/>
        <v>250</v>
      </c>
      <c r="F36" s="2">
        <f>(D36-D26)/(A36-A26)</f>
        <v>25</v>
      </c>
      <c r="G36">
        <f t="shared" si="3"/>
        <v>25.5</v>
      </c>
      <c r="H36">
        <f>(C36-C26)/(A36-A26)</f>
        <v>25</v>
      </c>
      <c r="I36">
        <f t="shared" si="5"/>
        <v>25</v>
      </c>
    </row>
    <row r="37" spans="1:9" x14ac:dyDescent="0.25">
      <c r="A37" s="2">
        <v>26</v>
      </c>
      <c r="B37" s="2">
        <f t="shared" si="6"/>
        <v>351</v>
      </c>
      <c r="C37" s="2">
        <f t="shared" si="22"/>
        <v>650</v>
      </c>
      <c r="D37" s="2">
        <f t="shared" si="23"/>
        <v>401</v>
      </c>
      <c r="E37" s="2">
        <f t="shared" si="7"/>
        <v>249</v>
      </c>
      <c r="F37" s="2">
        <f t="shared" si="2"/>
        <v>26</v>
      </c>
      <c r="G37">
        <f t="shared" si="3"/>
        <v>26.5</v>
      </c>
      <c r="H37">
        <f t="shared" si="4"/>
        <v>25</v>
      </c>
      <c r="I37">
        <f t="shared" si="5"/>
        <v>25</v>
      </c>
    </row>
    <row r="38" spans="1:9" x14ac:dyDescent="0.25">
      <c r="A38" s="2">
        <v>27</v>
      </c>
      <c r="B38" s="2">
        <f t="shared" si="6"/>
        <v>378</v>
      </c>
      <c r="C38" s="2">
        <f t="shared" si="22"/>
        <v>675</v>
      </c>
      <c r="D38" s="2">
        <f t="shared" si="23"/>
        <v>428</v>
      </c>
      <c r="E38" s="2">
        <f t="shared" si="7"/>
        <v>247</v>
      </c>
      <c r="F38" s="2">
        <f t="shared" si="2"/>
        <v>27</v>
      </c>
      <c r="G38">
        <f t="shared" si="3"/>
        <v>27.5</v>
      </c>
      <c r="H38">
        <f t="shared" si="4"/>
        <v>25</v>
      </c>
      <c r="I38">
        <f t="shared" si="5"/>
        <v>25</v>
      </c>
    </row>
    <row r="39" spans="1:9" x14ac:dyDescent="0.25">
      <c r="A39" s="2">
        <v>28</v>
      </c>
      <c r="B39" s="2">
        <f t="shared" si="6"/>
        <v>406</v>
      </c>
      <c r="C39" s="2">
        <f t="shared" si="22"/>
        <v>700</v>
      </c>
      <c r="D39" s="2">
        <f t="shared" si="23"/>
        <v>456</v>
      </c>
      <c r="E39" s="2">
        <f t="shared" si="7"/>
        <v>244</v>
      </c>
      <c r="F39" s="2">
        <f t="shared" si="2"/>
        <v>28</v>
      </c>
      <c r="G39">
        <f t="shared" si="3"/>
        <v>28.5</v>
      </c>
      <c r="H39">
        <f t="shared" si="4"/>
        <v>25</v>
      </c>
      <c r="I39">
        <f t="shared" si="5"/>
        <v>25</v>
      </c>
    </row>
    <row r="40" spans="1:9" x14ac:dyDescent="0.25">
      <c r="A40" s="2">
        <v>29</v>
      </c>
      <c r="B40" s="2">
        <f t="shared" si="6"/>
        <v>435</v>
      </c>
      <c r="C40" s="2">
        <f t="shared" si="22"/>
        <v>725</v>
      </c>
      <c r="D40" s="2">
        <f t="shared" si="23"/>
        <v>485</v>
      </c>
      <c r="E40" s="2">
        <f t="shared" si="7"/>
        <v>240</v>
      </c>
      <c r="F40" s="2">
        <f t="shared" si="2"/>
        <v>29</v>
      </c>
      <c r="G40">
        <f t="shared" si="3"/>
        <v>29.5</v>
      </c>
      <c r="H40">
        <f t="shared" si="4"/>
        <v>25</v>
      </c>
      <c r="I40">
        <f t="shared" si="5"/>
        <v>25</v>
      </c>
    </row>
    <row r="41" spans="1:9" x14ac:dyDescent="0.25">
      <c r="A41" s="2">
        <v>30</v>
      </c>
      <c r="B41" s="2">
        <f t="shared" si="6"/>
        <v>465</v>
      </c>
      <c r="C41" s="2">
        <f t="shared" si="22"/>
        <v>750</v>
      </c>
      <c r="D41" s="2">
        <f t="shared" si="23"/>
        <v>515</v>
      </c>
      <c r="E41" s="2">
        <f t="shared" si="7"/>
        <v>235</v>
      </c>
      <c r="F41" s="2">
        <f t="shared" si="2"/>
        <v>30</v>
      </c>
      <c r="G41">
        <f t="shared" si="3"/>
        <v>30.5</v>
      </c>
      <c r="H41">
        <f t="shared" si="4"/>
        <v>25</v>
      </c>
      <c r="I41">
        <f t="shared" si="5"/>
        <v>25</v>
      </c>
    </row>
    <row r="42" spans="1:9" x14ac:dyDescent="0.25">
      <c r="A42" s="2">
        <v>31</v>
      </c>
      <c r="B42" s="2">
        <f t="shared" si="6"/>
        <v>496</v>
      </c>
      <c r="C42" s="2">
        <f t="shared" si="22"/>
        <v>775</v>
      </c>
      <c r="D42" s="2">
        <f t="shared" si="23"/>
        <v>546</v>
      </c>
      <c r="E42" s="2">
        <f t="shared" si="7"/>
        <v>229</v>
      </c>
      <c r="F42" s="2">
        <f t="shared" si="2"/>
        <v>31</v>
      </c>
      <c r="G42">
        <f t="shared" si="3"/>
        <v>31.5</v>
      </c>
      <c r="H42">
        <f t="shared" si="4"/>
        <v>25</v>
      </c>
      <c r="I42">
        <f t="shared" si="5"/>
        <v>25</v>
      </c>
    </row>
    <row r="43" spans="1:9" x14ac:dyDescent="0.25">
      <c r="A43" s="2">
        <v>32</v>
      </c>
      <c r="B43" s="2">
        <f t="shared" si="6"/>
        <v>528</v>
      </c>
      <c r="C43" s="2">
        <f t="shared" si="22"/>
        <v>800</v>
      </c>
      <c r="D43" s="2">
        <f t="shared" si="23"/>
        <v>578</v>
      </c>
      <c r="E43" s="2">
        <f t="shared" si="7"/>
        <v>222</v>
      </c>
      <c r="F43" s="2">
        <f t="shared" si="2"/>
        <v>32</v>
      </c>
      <c r="G43">
        <f t="shared" si="3"/>
        <v>32.5</v>
      </c>
      <c r="H43">
        <f t="shared" si="4"/>
        <v>25</v>
      </c>
      <c r="I43">
        <f t="shared" si="5"/>
        <v>25</v>
      </c>
    </row>
    <row r="44" spans="1:9" x14ac:dyDescent="0.25">
      <c r="A44" s="2">
        <v>33</v>
      </c>
      <c r="B44" s="2">
        <f t="shared" si="6"/>
        <v>561</v>
      </c>
      <c r="C44" s="2">
        <f t="shared" si="22"/>
        <v>825</v>
      </c>
      <c r="D44" s="2">
        <f t="shared" si="23"/>
        <v>611</v>
      </c>
      <c r="E44" s="2">
        <f t="shared" si="7"/>
        <v>214</v>
      </c>
      <c r="F44" s="2">
        <f t="shared" si="2"/>
        <v>33</v>
      </c>
      <c r="G44">
        <f t="shared" si="3"/>
        <v>33.5</v>
      </c>
      <c r="H44">
        <f t="shared" si="4"/>
        <v>25</v>
      </c>
      <c r="I44">
        <f t="shared" si="5"/>
        <v>25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7" workbookViewId="0">
      <selection activeCell="H31" sqref="H31"/>
    </sheetView>
  </sheetViews>
  <sheetFormatPr defaultRowHeight="15" x14ac:dyDescent="0.25"/>
  <cols>
    <col min="1" max="5" width="9" style="2"/>
    <col min="6" max="6" width="4.625" style="2" customWidth="1"/>
    <col min="7" max="11" width="9" style="2"/>
    <col min="13" max="13" width="51.375" customWidth="1"/>
  </cols>
  <sheetData>
    <row r="1" spans="1:13" x14ac:dyDescent="0.25">
      <c r="A1" s="2" t="s">
        <v>5</v>
      </c>
      <c r="B1" s="2">
        <v>25</v>
      </c>
      <c r="G1" s="2" t="s">
        <v>5</v>
      </c>
      <c r="H1" s="2">
        <v>25</v>
      </c>
    </row>
    <row r="2" spans="1:13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G2" s="2" t="s">
        <v>13</v>
      </c>
      <c r="H2" s="2" t="s">
        <v>7</v>
      </c>
      <c r="I2" s="2" t="s">
        <v>2</v>
      </c>
      <c r="J2" s="2" t="s">
        <v>3</v>
      </c>
      <c r="K2" s="2" t="s">
        <v>4</v>
      </c>
      <c r="M2" s="8" t="s">
        <v>16</v>
      </c>
    </row>
    <row r="3" spans="1:13" x14ac:dyDescent="0.25">
      <c r="A3" s="2">
        <v>1</v>
      </c>
      <c r="B3" s="2">
        <f>0.5*A3+0.5*A3^2</f>
        <v>1</v>
      </c>
      <c r="C3" s="2">
        <f t="shared" ref="C3:C15" si="0">A3*B$1</f>
        <v>25</v>
      </c>
      <c r="D3" s="2">
        <f t="shared" ref="D3:D15" si="1">50+0.5*A3+0.5*A3^2</f>
        <v>51</v>
      </c>
      <c r="E3" s="2">
        <f>C3-D3</f>
        <v>-26</v>
      </c>
      <c r="G3" s="2">
        <v>1</v>
      </c>
      <c r="H3" s="2">
        <f>0.5*G3</f>
        <v>0.5</v>
      </c>
      <c r="I3" s="2">
        <f t="shared" ref="I3:I16" si="2">G3*H$1</f>
        <v>25</v>
      </c>
      <c r="J3" s="2">
        <f t="shared" ref="J3:J16" si="3">50+0.5*G3+0.5*G3^2</f>
        <v>51</v>
      </c>
      <c r="K3" s="2">
        <f>I3-J3</f>
        <v>-26</v>
      </c>
      <c r="M3" t="s">
        <v>14</v>
      </c>
    </row>
    <row r="4" spans="1:13" x14ac:dyDescent="0.25">
      <c r="A4" s="2">
        <v>2</v>
      </c>
      <c r="B4" s="2">
        <f>0.5*A4+0.5*A4^2</f>
        <v>3</v>
      </c>
      <c r="C4" s="2">
        <f t="shared" si="0"/>
        <v>50</v>
      </c>
      <c r="D4" s="2">
        <f t="shared" si="1"/>
        <v>53</v>
      </c>
      <c r="E4" s="2">
        <f>C4-D4</f>
        <v>-3</v>
      </c>
      <c r="G4" s="2">
        <v>2</v>
      </c>
      <c r="H4" s="2">
        <f t="shared" ref="H4:H31" si="4">0.5*G4</f>
        <v>1</v>
      </c>
      <c r="I4" s="2">
        <f t="shared" si="2"/>
        <v>50</v>
      </c>
      <c r="J4" s="2">
        <f t="shared" si="3"/>
        <v>53</v>
      </c>
      <c r="K4" s="2">
        <f>I4-J4</f>
        <v>-3</v>
      </c>
      <c r="M4" s="9">
        <f>B21+H21</f>
        <v>107.05624999999998</v>
      </c>
    </row>
    <row r="5" spans="1:13" x14ac:dyDescent="0.25">
      <c r="A5" s="2">
        <v>3</v>
      </c>
      <c r="B5" s="2">
        <f>0.5*A5+0.5*A5^2</f>
        <v>6</v>
      </c>
      <c r="C5" s="2">
        <f t="shared" si="0"/>
        <v>75</v>
      </c>
      <c r="D5" s="2">
        <f t="shared" si="1"/>
        <v>56</v>
      </c>
      <c r="E5" s="2">
        <f>C5-D5</f>
        <v>19</v>
      </c>
      <c r="G5" s="2">
        <v>3</v>
      </c>
      <c r="H5" s="2">
        <f t="shared" si="4"/>
        <v>1.5</v>
      </c>
      <c r="I5" s="2">
        <f t="shared" si="2"/>
        <v>75</v>
      </c>
      <c r="J5" s="2">
        <f t="shared" si="3"/>
        <v>56</v>
      </c>
      <c r="K5" s="2">
        <f>I5-J5</f>
        <v>19</v>
      </c>
    </row>
    <row r="6" spans="1:13" x14ac:dyDescent="0.25">
      <c r="A6" s="2">
        <v>4</v>
      </c>
      <c r="B6" s="2">
        <f t="shared" ref="B6:B15" si="5">0.5*A6+0.5*A6^2</f>
        <v>10</v>
      </c>
      <c r="C6" s="2">
        <f t="shared" si="0"/>
        <v>100</v>
      </c>
      <c r="D6" s="2">
        <f t="shared" si="1"/>
        <v>60</v>
      </c>
      <c r="E6" s="2">
        <f t="shared" ref="E6:E15" si="6">C6-D6</f>
        <v>40</v>
      </c>
      <c r="G6" s="2">
        <v>4</v>
      </c>
      <c r="H6" s="2">
        <f t="shared" si="4"/>
        <v>2</v>
      </c>
      <c r="I6" s="2">
        <f t="shared" si="2"/>
        <v>100</v>
      </c>
      <c r="J6" s="2">
        <f t="shared" si="3"/>
        <v>60</v>
      </c>
      <c r="K6" s="2">
        <f t="shared" ref="K6:K15" si="7">I6-J6</f>
        <v>40</v>
      </c>
      <c r="M6" t="s">
        <v>15</v>
      </c>
    </row>
    <row r="7" spans="1:13" x14ac:dyDescent="0.25">
      <c r="A7" s="2">
        <v>5</v>
      </c>
      <c r="B7" s="2">
        <f t="shared" si="5"/>
        <v>15</v>
      </c>
      <c r="C7" s="2">
        <f t="shared" si="0"/>
        <v>125</v>
      </c>
      <c r="D7" s="2">
        <f t="shared" si="1"/>
        <v>65</v>
      </c>
      <c r="E7" s="2">
        <f t="shared" si="6"/>
        <v>60</v>
      </c>
      <c r="G7" s="2">
        <v>5</v>
      </c>
      <c r="H7" s="2">
        <f t="shared" si="4"/>
        <v>2.5</v>
      </c>
      <c r="I7" s="2">
        <f t="shared" si="2"/>
        <v>125</v>
      </c>
      <c r="J7" s="2">
        <f t="shared" si="3"/>
        <v>65</v>
      </c>
      <c r="K7" s="2">
        <f t="shared" si="7"/>
        <v>60</v>
      </c>
      <c r="M7" s="9">
        <f>B20+H20</f>
        <v>106.90979999999998</v>
      </c>
    </row>
    <row r="8" spans="1:13" x14ac:dyDescent="0.25">
      <c r="A8" s="2">
        <v>6</v>
      </c>
      <c r="B8" s="2">
        <f t="shared" si="5"/>
        <v>21</v>
      </c>
      <c r="C8" s="2">
        <f t="shared" si="0"/>
        <v>150</v>
      </c>
      <c r="D8" s="2">
        <f t="shared" si="1"/>
        <v>71</v>
      </c>
      <c r="E8" s="2">
        <f t="shared" si="6"/>
        <v>79</v>
      </c>
      <c r="G8" s="2">
        <v>6</v>
      </c>
      <c r="H8" s="2">
        <f t="shared" si="4"/>
        <v>3</v>
      </c>
      <c r="I8" s="2">
        <f t="shared" si="2"/>
        <v>150</v>
      </c>
      <c r="J8" s="2">
        <f t="shared" si="3"/>
        <v>71</v>
      </c>
      <c r="K8" s="2">
        <f t="shared" si="7"/>
        <v>79</v>
      </c>
    </row>
    <row r="9" spans="1:13" x14ac:dyDescent="0.25">
      <c r="A9" s="2">
        <v>7</v>
      </c>
      <c r="B9" s="2">
        <f t="shared" si="5"/>
        <v>28</v>
      </c>
      <c r="C9" s="2">
        <f t="shared" si="0"/>
        <v>175</v>
      </c>
      <c r="D9" s="2">
        <f t="shared" si="1"/>
        <v>78</v>
      </c>
      <c r="E9" s="2">
        <f t="shared" si="6"/>
        <v>97</v>
      </c>
      <c r="G9" s="2">
        <v>7</v>
      </c>
      <c r="H9" s="2">
        <f t="shared" si="4"/>
        <v>3.5</v>
      </c>
      <c r="I9" s="2">
        <f t="shared" si="2"/>
        <v>175</v>
      </c>
      <c r="J9" s="2">
        <f t="shared" si="3"/>
        <v>78</v>
      </c>
      <c r="K9" s="2">
        <f t="shared" si="7"/>
        <v>97</v>
      </c>
      <c r="M9" t="s">
        <v>17</v>
      </c>
    </row>
    <row r="10" spans="1:13" x14ac:dyDescent="0.25">
      <c r="A10" s="2">
        <v>8</v>
      </c>
      <c r="B10" s="2">
        <f t="shared" si="5"/>
        <v>36</v>
      </c>
      <c r="C10" s="2">
        <f t="shared" si="0"/>
        <v>200</v>
      </c>
      <c r="D10" s="2">
        <f t="shared" si="1"/>
        <v>86</v>
      </c>
      <c r="E10" s="2">
        <f t="shared" si="6"/>
        <v>114</v>
      </c>
      <c r="G10" s="2">
        <v>8</v>
      </c>
      <c r="H10" s="2">
        <f t="shared" si="4"/>
        <v>4</v>
      </c>
      <c r="I10" s="2">
        <f t="shared" si="2"/>
        <v>200</v>
      </c>
      <c r="J10" s="2">
        <f t="shared" si="3"/>
        <v>86</v>
      </c>
      <c r="K10" s="2">
        <f t="shared" si="7"/>
        <v>114</v>
      </c>
    </row>
    <row r="11" spans="1:13" x14ac:dyDescent="0.25">
      <c r="A11" s="2">
        <v>9</v>
      </c>
      <c r="B11" s="2">
        <f t="shared" si="5"/>
        <v>45</v>
      </c>
      <c r="C11" s="2">
        <f t="shared" si="0"/>
        <v>225</v>
      </c>
      <c r="D11" s="2">
        <f t="shared" si="1"/>
        <v>95</v>
      </c>
      <c r="E11" s="2">
        <f t="shared" si="6"/>
        <v>130</v>
      </c>
      <c r="G11" s="2">
        <v>9</v>
      </c>
      <c r="H11" s="2">
        <f t="shared" si="4"/>
        <v>4.5</v>
      </c>
      <c r="I11" s="2">
        <f t="shared" si="2"/>
        <v>225</v>
      </c>
      <c r="J11" s="2">
        <f t="shared" si="3"/>
        <v>95</v>
      </c>
      <c r="K11" s="2">
        <f t="shared" si="7"/>
        <v>130</v>
      </c>
    </row>
    <row r="12" spans="1:13" x14ac:dyDescent="0.25">
      <c r="A12" s="2">
        <v>10</v>
      </c>
      <c r="B12" s="2">
        <f t="shared" si="5"/>
        <v>55</v>
      </c>
      <c r="C12" s="2">
        <f t="shared" si="0"/>
        <v>250</v>
      </c>
      <c r="D12" s="2">
        <f t="shared" si="1"/>
        <v>105</v>
      </c>
      <c r="E12" s="2">
        <f t="shared" si="6"/>
        <v>145</v>
      </c>
      <c r="G12" s="2">
        <v>10</v>
      </c>
      <c r="H12" s="2">
        <f t="shared" si="4"/>
        <v>5</v>
      </c>
      <c r="I12" s="2">
        <f t="shared" si="2"/>
        <v>250</v>
      </c>
      <c r="J12" s="2">
        <f t="shared" si="3"/>
        <v>105</v>
      </c>
      <c r="K12" s="2">
        <f t="shared" si="7"/>
        <v>145</v>
      </c>
    </row>
    <row r="13" spans="1:13" x14ac:dyDescent="0.25">
      <c r="A13" s="2">
        <v>11</v>
      </c>
      <c r="B13" s="2">
        <f t="shared" si="5"/>
        <v>66</v>
      </c>
      <c r="C13" s="2">
        <f t="shared" si="0"/>
        <v>275</v>
      </c>
      <c r="D13" s="2">
        <f t="shared" si="1"/>
        <v>116</v>
      </c>
      <c r="E13" s="2">
        <f t="shared" si="6"/>
        <v>159</v>
      </c>
      <c r="G13" s="2">
        <v>11</v>
      </c>
      <c r="H13" s="2">
        <f t="shared" si="4"/>
        <v>5.5</v>
      </c>
      <c r="I13" s="2">
        <f t="shared" si="2"/>
        <v>275</v>
      </c>
      <c r="J13" s="2">
        <f t="shared" si="3"/>
        <v>116</v>
      </c>
      <c r="K13" s="2">
        <f t="shared" si="7"/>
        <v>159</v>
      </c>
    </row>
    <row r="14" spans="1:13" x14ac:dyDescent="0.25">
      <c r="A14" s="2">
        <v>12</v>
      </c>
      <c r="B14" s="2">
        <f t="shared" si="5"/>
        <v>78</v>
      </c>
      <c r="C14" s="2">
        <f t="shared" si="0"/>
        <v>300</v>
      </c>
      <c r="D14" s="2">
        <f t="shared" si="1"/>
        <v>128</v>
      </c>
      <c r="E14" s="2">
        <f t="shared" si="6"/>
        <v>172</v>
      </c>
      <c r="G14" s="2">
        <v>12</v>
      </c>
      <c r="H14" s="2">
        <f t="shared" si="4"/>
        <v>6</v>
      </c>
      <c r="I14" s="2">
        <f t="shared" si="2"/>
        <v>300</v>
      </c>
      <c r="J14" s="2">
        <f t="shared" si="3"/>
        <v>128</v>
      </c>
      <c r="K14" s="2">
        <f t="shared" si="7"/>
        <v>172</v>
      </c>
    </row>
    <row r="15" spans="1:13" x14ac:dyDescent="0.25">
      <c r="A15" s="2">
        <v>13</v>
      </c>
      <c r="B15" s="2">
        <f t="shared" si="5"/>
        <v>91</v>
      </c>
      <c r="C15" s="2">
        <f t="shared" si="0"/>
        <v>325</v>
      </c>
      <c r="D15" s="2">
        <f t="shared" si="1"/>
        <v>141</v>
      </c>
      <c r="E15" s="2">
        <f t="shared" si="6"/>
        <v>184</v>
      </c>
      <c r="G15" s="2">
        <v>13</v>
      </c>
      <c r="H15" s="2">
        <f t="shared" si="4"/>
        <v>6.5</v>
      </c>
      <c r="I15" s="2">
        <f t="shared" si="2"/>
        <v>325</v>
      </c>
      <c r="J15" s="2">
        <f t="shared" si="3"/>
        <v>141</v>
      </c>
      <c r="K15" s="2">
        <f t="shared" si="7"/>
        <v>184</v>
      </c>
    </row>
    <row r="16" spans="1:13" x14ac:dyDescent="0.25">
      <c r="A16" s="6">
        <v>13.6</v>
      </c>
      <c r="B16" s="7">
        <f t="shared" ref="B16:B24" si="8">0.5*A16+0.5*A16^2</f>
        <v>99.279999999999987</v>
      </c>
      <c r="C16" s="7">
        <f t="shared" ref="C16:C24" si="9">A16*B$1</f>
        <v>340</v>
      </c>
      <c r="D16" s="7">
        <f t="shared" ref="D16:D24" si="10">50+0.5*A16+0.5*A16^2</f>
        <v>149.27999999999997</v>
      </c>
      <c r="E16" s="7">
        <f t="shared" ref="E16:E24" si="11">C16-D16</f>
        <v>190.72000000000003</v>
      </c>
      <c r="G16" s="2">
        <v>14</v>
      </c>
      <c r="H16" s="2">
        <f t="shared" si="4"/>
        <v>7</v>
      </c>
      <c r="I16" s="2">
        <f t="shared" si="2"/>
        <v>350</v>
      </c>
      <c r="J16" s="2">
        <f t="shared" si="3"/>
        <v>155</v>
      </c>
      <c r="K16" s="2">
        <f>I16-J16</f>
        <v>195</v>
      </c>
    </row>
    <row r="17" spans="1:16" x14ac:dyDescent="0.25">
      <c r="A17" s="6">
        <f>A16+0.01</f>
        <v>13.61</v>
      </c>
      <c r="B17" s="7">
        <f t="shared" si="8"/>
        <v>99.42104999999998</v>
      </c>
      <c r="C17" s="7">
        <f t="shared" si="9"/>
        <v>340.25</v>
      </c>
      <c r="D17" s="7">
        <f t="shared" si="10"/>
        <v>149.42104999999998</v>
      </c>
      <c r="E17" s="7">
        <f t="shared" si="11"/>
        <v>190.82895000000002</v>
      </c>
      <c r="G17" s="6">
        <f>G16+0.1</f>
        <v>14.1</v>
      </c>
      <c r="H17" s="6">
        <f t="shared" si="4"/>
        <v>7.05</v>
      </c>
      <c r="I17" s="7">
        <f t="shared" ref="I17:I25" si="12">G17*H$1</f>
        <v>352.5</v>
      </c>
      <c r="J17" s="7">
        <f t="shared" ref="J17:J25" si="13">50+0.5*G17+0.5*G17^2</f>
        <v>156.45499999999998</v>
      </c>
      <c r="K17" s="7">
        <f t="shared" ref="K17:K25" si="14">I17-J17</f>
        <v>196.04500000000002</v>
      </c>
    </row>
    <row r="18" spans="1:16" x14ac:dyDescent="0.25">
      <c r="A18" s="6">
        <f t="shared" ref="A18:A24" si="15">A17+0.01</f>
        <v>13.62</v>
      </c>
      <c r="B18" s="7">
        <f t="shared" si="8"/>
        <v>99.56219999999999</v>
      </c>
      <c r="C18" s="7">
        <f t="shared" si="9"/>
        <v>340.5</v>
      </c>
      <c r="D18" s="7">
        <f t="shared" si="10"/>
        <v>149.56219999999999</v>
      </c>
      <c r="E18" s="7">
        <f t="shared" si="11"/>
        <v>190.93780000000001</v>
      </c>
      <c r="G18" s="6">
        <f t="shared" ref="G18:G25" si="16">G17+0.01</f>
        <v>14.11</v>
      </c>
      <c r="H18" s="6">
        <f t="shared" si="4"/>
        <v>7.0549999999999997</v>
      </c>
      <c r="I18" s="7">
        <f t="shared" si="12"/>
        <v>352.75</v>
      </c>
      <c r="J18" s="7">
        <f t="shared" si="13"/>
        <v>156.60104999999999</v>
      </c>
      <c r="K18" s="7">
        <f t="shared" si="14"/>
        <v>196.14895000000001</v>
      </c>
    </row>
    <row r="19" spans="1:16" x14ac:dyDescent="0.25">
      <c r="A19" s="6">
        <f t="shared" si="15"/>
        <v>13.629999999999999</v>
      </c>
      <c r="B19" s="7">
        <f t="shared" si="8"/>
        <v>99.703449999999989</v>
      </c>
      <c r="C19" s="7">
        <f t="shared" si="9"/>
        <v>340.75</v>
      </c>
      <c r="D19" s="7">
        <f t="shared" si="10"/>
        <v>149.70344999999998</v>
      </c>
      <c r="E19" s="7">
        <f t="shared" si="11"/>
        <v>191.04655000000002</v>
      </c>
      <c r="G19" s="6">
        <f t="shared" si="16"/>
        <v>14.12</v>
      </c>
      <c r="H19" s="6">
        <f t="shared" si="4"/>
        <v>7.06</v>
      </c>
      <c r="I19" s="7">
        <f t="shared" si="12"/>
        <v>353</v>
      </c>
      <c r="J19" s="7">
        <f t="shared" si="13"/>
        <v>156.74719999999999</v>
      </c>
      <c r="K19" s="7">
        <f t="shared" si="14"/>
        <v>196.25280000000001</v>
      </c>
    </row>
    <row r="20" spans="1:16" x14ac:dyDescent="0.25">
      <c r="A20" s="6">
        <f t="shared" si="15"/>
        <v>13.639999999999999</v>
      </c>
      <c r="B20" s="7">
        <f t="shared" si="8"/>
        <v>99.844799999999978</v>
      </c>
      <c r="C20" s="7">
        <f t="shared" si="9"/>
        <v>340.99999999999994</v>
      </c>
      <c r="D20" s="7">
        <f t="shared" si="10"/>
        <v>149.84479999999999</v>
      </c>
      <c r="E20" s="7">
        <f t="shared" si="11"/>
        <v>191.15519999999995</v>
      </c>
      <c r="G20" s="6">
        <f t="shared" si="16"/>
        <v>14.129999999999999</v>
      </c>
      <c r="H20" s="6">
        <f t="shared" si="4"/>
        <v>7.0649999999999995</v>
      </c>
      <c r="I20" s="7">
        <f t="shared" si="12"/>
        <v>353.25</v>
      </c>
      <c r="J20" s="7">
        <f t="shared" si="13"/>
        <v>156.89344999999997</v>
      </c>
      <c r="K20" s="7">
        <f t="shared" si="14"/>
        <v>196.35655000000003</v>
      </c>
    </row>
    <row r="21" spans="1:16" x14ac:dyDescent="0.25">
      <c r="A21" s="6">
        <f t="shared" si="15"/>
        <v>13.649999999999999</v>
      </c>
      <c r="B21" s="7">
        <f t="shared" si="8"/>
        <v>99.986249999999984</v>
      </c>
      <c r="C21" s="7">
        <f t="shared" si="9"/>
        <v>341.24999999999994</v>
      </c>
      <c r="D21" s="7">
        <f t="shared" si="10"/>
        <v>149.98624999999998</v>
      </c>
      <c r="E21" s="7">
        <f t="shared" si="11"/>
        <v>191.26374999999996</v>
      </c>
      <c r="G21" s="6">
        <f t="shared" si="16"/>
        <v>14.139999999999999</v>
      </c>
      <c r="H21" s="6">
        <f t="shared" si="4"/>
        <v>7.0699999999999994</v>
      </c>
      <c r="I21" s="7">
        <f t="shared" si="12"/>
        <v>353.49999999999994</v>
      </c>
      <c r="J21" s="7">
        <f t="shared" si="13"/>
        <v>157.03979999999999</v>
      </c>
      <c r="K21" s="7">
        <f t="shared" si="14"/>
        <v>196.46019999999996</v>
      </c>
    </row>
    <row r="22" spans="1:16" x14ac:dyDescent="0.25">
      <c r="A22" s="6">
        <f t="shared" si="15"/>
        <v>13.659999999999998</v>
      </c>
      <c r="B22" s="7">
        <f t="shared" si="8"/>
        <v>100.12779999999998</v>
      </c>
      <c r="C22" s="7">
        <f t="shared" si="9"/>
        <v>341.49999999999994</v>
      </c>
      <c r="D22" s="7">
        <f t="shared" si="10"/>
        <v>150.12779999999998</v>
      </c>
      <c r="E22" s="7">
        <f t="shared" si="11"/>
        <v>191.37219999999996</v>
      </c>
      <c r="G22" s="6">
        <f t="shared" si="16"/>
        <v>14.149999999999999</v>
      </c>
      <c r="H22" s="6">
        <f t="shared" si="4"/>
        <v>7.0749999999999993</v>
      </c>
      <c r="I22" s="7">
        <f t="shared" si="12"/>
        <v>353.74999999999994</v>
      </c>
      <c r="J22" s="7">
        <f t="shared" si="13"/>
        <v>157.18624999999997</v>
      </c>
      <c r="K22" s="7">
        <f t="shared" si="14"/>
        <v>196.56374999999997</v>
      </c>
    </row>
    <row r="23" spans="1:16" x14ac:dyDescent="0.25">
      <c r="A23" s="6">
        <f t="shared" si="15"/>
        <v>13.669999999999998</v>
      </c>
      <c r="B23" s="7">
        <f t="shared" si="8"/>
        <v>100.26944999999996</v>
      </c>
      <c r="C23" s="7">
        <f t="shared" si="9"/>
        <v>341.74999999999994</v>
      </c>
      <c r="D23" s="7">
        <f t="shared" si="10"/>
        <v>150.26944999999998</v>
      </c>
      <c r="E23" s="7">
        <f t="shared" si="11"/>
        <v>191.48054999999997</v>
      </c>
      <c r="G23" s="6">
        <f t="shared" si="16"/>
        <v>14.159999999999998</v>
      </c>
      <c r="H23" s="6">
        <f t="shared" si="4"/>
        <v>7.0799999999999992</v>
      </c>
      <c r="I23" s="7">
        <f t="shared" si="12"/>
        <v>353.99999999999994</v>
      </c>
      <c r="J23" s="7">
        <f t="shared" si="13"/>
        <v>157.33279999999996</v>
      </c>
      <c r="K23" s="7">
        <f t="shared" si="14"/>
        <v>196.66719999999998</v>
      </c>
      <c r="L23" s="2"/>
      <c r="M23" s="2"/>
      <c r="N23" s="2"/>
      <c r="O23" s="2"/>
      <c r="P23" s="2"/>
    </row>
    <row r="24" spans="1:16" x14ac:dyDescent="0.25">
      <c r="A24" s="6">
        <f t="shared" si="15"/>
        <v>13.679999999999998</v>
      </c>
      <c r="B24" s="7">
        <f t="shared" si="8"/>
        <v>100.41119999999998</v>
      </c>
      <c r="C24" s="7">
        <f t="shared" si="9"/>
        <v>341.99999999999994</v>
      </c>
      <c r="D24" s="7">
        <f t="shared" si="10"/>
        <v>150.41119999999998</v>
      </c>
      <c r="E24" s="7">
        <f t="shared" si="11"/>
        <v>191.58879999999996</v>
      </c>
      <c r="G24" s="6">
        <f t="shared" si="16"/>
        <v>14.169999999999998</v>
      </c>
      <c r="H24" s="6">
        <f t="shared" si="4"/>
        <v>7.0849999999999991</v>
      </c>
      <c r="I24" s="7">
        <f t="shared" si="12"/>
        <v>354.24999999999994</v>
      </c>
      <c r="J24" s="7">
        <f t="shared" si="13"/>
        <v>157.47944999999999</v>
      </c>
      <c r="K24" s="7">
        <f t="shared" si="14"/>
        <v>196.77054999999996</v>
      </c>
      <c r="L24" s="2"/>
      <c r="M24" s="2"/>
      <c r="N24" s="2"/>
      <c r="O24" s="2"/>
      <c r="P24" s="2"/>
    </row>
    <row r="25" spans="1:16" x14ac:dyDescent="0.25">
      <c r="A25" s="2">
        <v>14</v>
      </c>
      <c r="B25" s="2">
        <f t="shared" ref="B25:B31" si="17">0.5*A25+0.5*A25^2</f>
        <v>105</v>
      </c>
      <c r="C25" s="2">
        <f t="shared" ref="C25:C31" si="18">A25*B$1</f>
        <v>350</v>
      </c>
      <c r="D25" s="2">
        <f t="shared" ref="D25:D31" si="19">50+0.5*A25+0.5*A25^2</f>
        <v>155</v>
      </c>
      <c r="E25" s="2">
        <f t="shared" ref="E25:E31" si="20">C25-D25</f>
        <v>195</v>
      </c>
      <c r="G25" s="6">
        <f t="shared" si="16"/>
        <v>14.179999999999998</v>
      </c>
      <c r="H25" s="6">
        <f t="shared" si="4"/>
        <v>7.089999999999999</v>
      </c>
      <c r="I25" s="7">
        <f t="shared" si="12"/>
        <v>354.49999999999994</v>
      </c>
      <c r="J25" s="7">
        <f t="shared" si="13"/>
        <v>157.62619999999995</v>
      </c>
      <c r="K25" s="7">
        <f t="shared" si="14"/>
        <v>196.87379999999999</v>
      </c>
    </row>
    <row r="26" spans="1:16" x14ac:dyDescent="0.25">
      <c r="A26" s="2">
        <v>15</v>
      </c>
      <c r="B26" s="2">
        <f t="shared" si="17"/>
        <v>120</v>
      </c>
      <c r="C26" s="2">
        <f t="shared" si="18"/>
        <v>375</v>
      </c>
      <c r="D26" s="2">
        <f t="shared" si="19"/>
        <v>170</v>
      </c>
      <c r="E26" s="2">
        <f t="shared" si="20"/>
        <v>205</v>
      </c>
      <c r="G26" s="2">
        <v>15</v>
      </c>
      <c r="H26" s="2">
        <f t="shared" si="4"/>
        <v>7.5</v>
      </c>
      <c r="I26" s="2">
        <f t="shared" ref="I26:I31" si="21">G26*H$1</f>
        <v>375</v>
      </c>
      <c r="J26" s="2">
        <f t="shared" ref="J26:J31" si="22">50+0.5*G26+0.5*G26^2</f>
        <v>170</v>
      </c>
      <c r="K26" s="2">
        <f t="shared" ref="K26:K31" si="23">I26-J26</f>
        <v>205</v>
      </c>
    </row>
    <row r="27" spans="1:16" x14ac:dyDescent="0.25">
      <c r="A27" s="2">
        <v>16</v>
      </c>
      <c r="B27" s="2">
        <f t="shared" si="17"/>
        <v>136</v>
      </c>
      <c r="C27" s="2">
        <f t="shared" si="18"/>
        <v>400</v>
      </c>
      <c r="D27" s="2">
        <f t="shared" si="19"/>
        <v>186</v>
      </c>
      <c r="E27" s="2">
        <f t="shared" si="20"/>
        <v>214</v>
      </c>
      <c r="G27" s="2">
        <v>16</v>
      </c>
      <c r="H27" s="2">
        <f t="shared" si="4"/>
        <v>8</v>
      </c>
      <c r="I27" s="2">
        <f t="shared" si="21"/>
        <v>400</v>
      </c>
      <c r="J27" s="2">
        <f t="shared" si="22"/>
        <v>186</v>
      </c>
      <c r="K27" s="2">
        <f t="shared" si="23"/>
        <v>214</v>
      </c>
    </row>
    <row r="28" spans="1:16" x14ac:dyDescent="0.25">
      <c r="A28" s="2">
        <v>17</v>
      </c>
      <c r="B28" s="2">
        <f t="shared" si="17"/>
        <v>153</v>
      </c>
      <c r="C28" s="2">
        <f t="shared" si="18"/>
        <v>425</v>
      </c>
      <c r="D28" s="2">
        <f t="shared" si="19"/>
        <v>203</v>
      </c>
      <c r="E28" s="2">
        <f t="shared" si="20"/>
        <v>222</v>
      </c>
      <c r="G28" s="2">
        <v>17</v>
      </c>
      <c r="H28" s="2">
        <f t="shared" si="4"/>
        <v>8.5</v>
      </c>
      <c r="I28" s="2">
        <f t="shared" si="21"/>
        <v>425</v>
      </c>
      <c r="J28" s="2">
        <f t="shared" si="22"/>
        <v>203</v>
      </c>
      <c r="K28" s="2">
        <f t="shared" si="23"/>
        <v>222</v>
      </c>
    </row>
    <row r="29" spans="1:16" x14ac:dyDescent="0.25">
      <c r="A29" s="2">
        <v>18</v>
      </c>
      <c r="B29" s="2">
        <f t="shared" si="17"/>
        <v>171</v>
      </c>
      <c r="C29" s="2">
        <f t="shared" si="18"/>
        <v>450</v>
      </c>
      <c r="D29" s="2">
        <f t="shared" si="19"/>
        <v>221</v>
      </c>
      <c r="E29" s="2">
        <f t="shared" si="20"/>
        <v>229</v>
      </c>
      <c r="G29" s="2">
        <v>18</v>
      </c>
      <c r="H29" s="2">
        <f t="shared" si="4"/>
        <v>9</v>
      </c>
      <c r="I29" s="2">
        <f t="shared" si="21"/>
        <v>450</v>
      </c>
      <c r="J29" s="2">
        <f t="shared" si="22"/>
        <v>221</v>
      </c>
      <c r="K29" s="2">
        <f t="shared" si="23"/>
        <v>229</v>
      </c>
    </row>
    <row r="30" spans="1:16" x14ac:dyDescent="0.25">
      <c r="A30" s="2">
        <v>19</v>
      </c>
      <c r="B30" s="2">
        <f t="shared" si="17"/>
        <v>190</v>
      </c>
      <c r="C30" s="2">
        <f t="shared" si="18"/>
        <v>475</v>
      </c>
      <c r="D30" s="2">
        <f t="shared" si="19"/>
        <v>240</v>
      </c>
      <c r="E30" s="2">
        <f t="shared" si="20"/>
        <v>235</v>
      </c>
      <c r="G30" s="2">
        <v>19</v>
      </c>
      <c r="H30" s="2">
        <f t="shared" si="4"/>
        <v>9.5</v>
      </c>
      <c r="I30" s="2">
        <f t="shared" si="21"/>
        <v>475</v>
      </c>
      <c r="J30" s="2">
        <f t="shared" si="22"/>
        <v>240</v>
      </c>
      <c r="K30" s="2">
        <f t="shared" si="23"/>
        <v>235</v>
      </c>
    </row>
    <row r="31" spans="1:16" x14ac:dyDescent="0.25">
      <c r="A31" s="2">
        <v>20</v>
      </c>
      <c r="B31" s="2">
        <f t="shared" si="17"/>
        <v>210</v>
      </c>
      <c r="C31" s="2">
        <f t="shared" si="18"/>
        <v>500</v>
      </c>
      <c r="D31" s="2">
        <f t="shared" si="19"/>
        <v>260</v>
      </c>
      <c r="E31" s="2">
        <f t="shared" si="20"/>
        <v>240</v>
      </c>
      <c r="G31" s="2">
        <v>20</v>
      </c>
      <c r="H31" s="2">
        <f t="shared" si="4"/>
        <v>10</v>
      </c>
      <c r="I31" s="2">
        <f t="shared" si="21"/>
        <v>500</v>
      </c>
      <c r="J31" s="2">
        <f t="shared" si="22"/>
        <v>260</v>
      </c>
      <c r="K31" s="2">
        <f t="shared" si="23"/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17" workbookViewId="0">
      <selection activeCell="P27" sqref="P27"/>
    </sheetView>
  </sheetViews>
  <sheetFormatPr defaultRowHeight="15" x14ac:dyDescent="0.25"/>
  <cols>
    <col min="1" max="3" width="9" style="2"/>
    <col min="4" max="5" width="9" style="11"/>
    <col min="6" max="6" width="15.125" style="11" customWidth="1"/>
    <col min="7" max="7" width="9" style="11"/>
    <col min="8" max="8" width="4.625" style="2" customWidth="1"/>
    <col min="9" max="11" width="9" style="2"/>
    <col min="12" max="13" width="9" style="11"/>
    <col min="14" max="14" width="18.25" customWidth="1"/>
  </cols>
  <sheetData>
    <row r="1" spans="1:15" x14ac:dyDescent="0.25">
      <c r="A1" s="2" t="s">
        <v>5</v>
      </c>
      <c r="B1" s="2">
        <v>25</v>
      </c>
      <c r="I1" s="2" t="s">
        <v>5</v>
      </c>
      <c r="J1" s="2">
        <v>25</v>
      </c>
    </row>
    <row r="2" spans="1:15" x14ac:dyDescent="0.25">
      <c r="A2" s="2" t="s">
        <v>0</v>
      </c>
      <c r="B2" s="2" t="s">
        <v>1</v>
      </c>
      <c r="C2" s="2" t="s">
        <v>2</v>
      </c>
      <c r="D2" s="11" t="s">
        <v>3</v>
      </c>
      <c r="E2" s="11" t="s">
        <v>4</v>
      </c>
      <c r="F2" s="10" t="s">
        <v>18</v>
      </c>
      <c r="G2" s="10" t="s">
        <v>19</v>
      </c>
      <c r="I2" s="2" t="s">
        <v>13</v>
      </c>
      <c r="J2" s="2" t="s">
        <v>7</v>
      </c>
      <c r="K2" s="2" t="s">
        <v>2</v>
      </c>
      <c r="L2" s="11" t="s">
        <v>3</v>
      </c>
      <c r="M2" s="11" t="s">
        <v>4</v>
      </c>
      <c r="N2" s="10" t="s">
        <v>18</v>
      </c>
      <c r="O2" s="10" t="s">
        <v>19</v>
      </c>
    </row>
    <row r="3" spans="1:15" x14ac:dyDescent="0.25">
      <c r="A3" s="2">
        <v>1</v>
      </c>
      <c r="B3" s="2">
        <f>0.5*A3+0.5*A3^2</f>
        <v>1</v>
      </c>
      <c r="C3" s="2">
        <f t="shared" ref="C3:C14" si="0">A3*B$1</f>
        <v>25</v>
      </c>
      <c r="D3" s="11">
        <f t="shared" ref="D3:D14" si="1">50+0.5*A3+0.5*A3^2</f>
        <v>51</v>
      </c>
      <c r="E3" s="11">
        <f>C3-D3</f>
        <v>-26</v>
      </c>
      <c r="F3" s="10">
        <f>D3+B3</f>
        <v>52</v>
      </c>
      <c r="G3" s="10">
        <f>C3-F3</f>
        <v>-27</v>
      </c>
      <c r="I3" s="2">
        <v>1</v>
      </c>
      <c r="J3" s="2">
        <f>0.5*I3</f>
        <v>0.5</v>
      </c>
      <c r="K3" s="2">
        <f t="shared" ref="K3:K14" si="2">I3*J$1</f>
        <v>25</v>
      </c>
      <c r="L3" s="11">
        <f t="shared" ref="L3:L14" si="3">50+0.5*I3+0.5*I3^2</f>
        <v>51</v>
      </c>
      <c r="M3" s="11">
        <f>K3-L3</f>
        <v>-26</v>
      </c>
      <c r="N3" s="10">
        <f>L3+J3</f>
        <v>51.5</v>
      </c>
      <c r="O3" s="10">
        <f>K3-N3</f>
        <v>-26.5</v>
      </c>
    </row>
    <row r="4" spans="1:15" x14ac:dyDescent="0.25">
      <c r="A4" s="2">
        <v>2</v>
      </c>
      <c r="B4" s="2">
        <f>0.5*A4+0.5*A4^2</f>
        <v>3</v>
      </c>
      <c r="C4" s="2">
        <f t="shared" si="0"/>
        <v>50</v>
      </c>
      <c r="D4" s="11">
        <f t="shared" si="1"/>
        <v>53</v>
      </c>
      <c r="E4" s="11">
        <f>C4-D4</f>
        <v>-3</v>
      </c>
      <c r="F4" s="10">
        <f t="shared" ref="F4:F40" si="4">D4+B4</f>
        <v>56</v>
      </c>
      <c r="G4" s="10">
        <f t="shared" ref="G4:G40" si="5">C4-F4</f>
        <v>-6</v>
      </c>
      <c r="I4" s="2">
        <v>2</v>
      </c>
      <c r="J4" s="2">
        <f t="shared" ref="J4:J33" si="6">0.5*I4</f>
        <v>1</v>
      </c>
      <c r="K4" s="2">
        <f t="shared" si="2"/>
        <v>50</v>
      </c>
      <c r="L4" s="11">
        <f t="shared" si="3"/>
        <v>53</v>
      </c>
      <c r="M4" s="11">
        <f>K4-L4</f>
        <v>-3</v>
      </c>
      <c r="N4" s="10">
        <f t="shared" ref="N4:N33" si="7">L4+J4</f>
        <v>54</v>
      </c>
      <c r="O4" s="10">
        <f t="shared" ref="O4:O33" si="8">K4-N4</f>
        <v>-4</v>
      </c>
    </row>
    <row r="5" spans="1:15" x14ac:dyDescent="0.25">
      <c r="A5" s="2">
        <v>3</v>
      </c>
      <c r="B5" s="2">
        <f>0.5*A5+0.5*A5^2</f>
        <v>6</v>
      </c>
      <c r="C5" s="2">
        <f t="shared" si="0"/>
        <v>75</v>
      </c>
      <c r="D5" s="11">
        <f t="shared" si="1"/>
        <v>56</v>
      </c>
      <c r="E5" s="11">
        <f>C5-D5</f>
        <v>19</v>
      </c>
      <c r="F5" s="10">
        <f t="shared" si="4"/>
        <v>62</v>
      </c>
      <c r="G5" s="10">
        <f t="shared" si="5"/>
        <v>13</v>
      </c>
      <c r="I5" s="2">
        <v>3</v>
      </c>
      <c r="J5" s="2">
        <f t="shared" si="6"/>
        <v>1.5</v>
      </c>
      <c r="K5" s="2">
        <f t="shared" si="2"/>
        <v>75</v>
      </c>
      <c r="L5" s="11">
        <f t="shared" si="3"/>
        <v>56</v>
      </c>
      <c r="M5" s="11">
        <f>K5-L5</f>
        <v>19</v>
      </c>
      <c r="N5" s="10">
        <f t="shared" si="7"/>
        <v>57.5</v>
      </c>
      <c r="O5" s="10">
        <f t="shared" si="8"/>
        <v>17.5</v>
      </c>
    </row>
    <row r="6" spans="1:15" x14ac:dyDescent="0.25">
      <c r="A6" s="2">
        <v>4</v>
      </c>
      <c r="B6" s="2">
        <f t="shared" ref="B6:B24" si="9">0.5*A6+0.5*A6^2</f>
        <v>10</v>
      </c>
      <c r="C6" s="2">
        <f t="shared" si="0"/>
        <v>100</v>
      </c>
      <c r="D6" s="11">
        <f t="shared" si="1"/>
        <v>60</v>
      </c>
      <c r="E6" s="11">
        <f t="shared" ref="E6:E24" si="10">C6-D6</f>
        <v>40</v>
      </c>
      <c r="F6" s="10">
        <f t="shared" si="4"/>
        <v>70</v>
      </c>
      <c r="G6" s="10">
        <f t="shared" si="5"/>
        <v>30</v>
      </c>
      <c r="I6" s="2">
        <v>4</v>
      </c>
      <c r="J6" s="2">
        <f t="shared" si="6"/>
        <v>2</v>
      </c>
      <c r="K6" s="2">
        <f t="shared" si="2"/>
        <v>100</v>
      </c>
      <c r="L6" s="11">
        <f t="shared" si="3"/>
        <v>60</v>
      </c>
      <c r="M6" s="11">
        <f t="shared" ref="M6:M15" si="11">K6-L6</f>
        <v>40</v>
      </c>
      <c r="N6" s="10">
        <f t="shared" si="7"/>
        <v>62</v>
      </c>
      <c r="O6" s="10">
        <f t="shared" si="8"/>
        <v>38</v>
      </c>
    </row>
    <row r="7" spans="1:15" x14ac:dyDescent="0.25">
      <c r="A7" s="2">
        <v>5</v>
      </c>
      <c r="B7" s="2">
        <f t="shared" si="9"/>
        <v>15</v>
      </c>
      <c r="C7" s="2">
        <f t="shared" si="0"/>
        <v>125</v>
      </c>
      <c r="D7" s="11">
        <f t="shared" si="1"/>
        <v>65</v>
      </c>
      <c r="E7" s="11">
        <f t="shared" si="10"/>
        <v>60</v>
      </c>
      <c r="F7" s="10">
        <f t="shared" si="4"/>
        <v>80</v>
      </c>
      <c r="G7" s="10">
        <f t="shared" si="5"/>
        <v>45</v>
      </c>
      <c r="I7" s="2">
        <v>5</v>
      </c>
      <c r="J7" s="2">
        <f t="shared" si="6"/>
        <v>2.5</v>
      </c>
      <c r="K7" s="2">
        <f t="shared" si="2"/>
        <v>125</v>
      </c>
      <c r="L7" s="11">
        <f t="shared" si="3"/>
        <v>65</v>
      </c>
      <c r="M7" s="11">
        <f t="shared" si="11"/>
        <v>60</v>
      </c>
      <c r="N7" s="10">
        <f t="shared" si="7"/>
        <v>67.5</v>
      </c>
      <c r="O7" s="10">
        <f t="shared" si="8"/>
        <v>57.5</v>
      </c>
    </row>
    <row r="8" spans="1:15" x14ac:dyDescent="0.25">
      <c r="A8" s="2">
        <v>6</v>
      </c>
      <c r="B8" s="2">
        <f t="shared" si="9"/>
        <v>21</v>
      </c>
      <c r="C8" s="2">
        <f t="shared" si="0"/>
        <v>150</v>
      </c>
      <c r="D8" s="11">
        <f t="shared" si="1"/>
        <v>71</v>
      </c>
      <c r="E8" s="11">
        <f t="shared" si="10"/>
        <v>79</v>
      </c>
      <c r="F8" s="10">
        <f t="shared" si="4"/>
        <v>92</v>
      </c>
      <c r="G8" s="10">
        <f t="shared" si="5"/>
        <v>58</v>
      </c>
      <c r="I8" s="2">
        <v>6</v>
      </c>
      <c r="J8" s="2">
        <f t="shared" si="6"/>
        <v>3</v>
      </c>
      <c r="K8" s="2">
        <f t="shared" si="2"/>
        <v>150</v>
      </c>
      <c r="L8" s="11">
        <f t="shared" si="3"/>
        <v>71</v>
      </c>
      <c r="M8" s="11">
        <f t="shared" si="11"/>
        <v>79</v>
      </c>
      <c r="N8" s="10">
        <f t="shared" si="7"/>
        <v>74</v>
      </c>
      <c r="O8" s="10">
        <f t="shared" si="8"/>
        <v>76</v>
      </c>
    </row>
    <row r="9" spans="1:15" x14ac:dyDescent="0.25">
      <c r="A9" s="2">
        <v>7</v>
      </c>
      <c r="B9" s="2">
        <f t="shared" si="9"/>
        <v>28</v>
      </c>
      <c r="C9" s="2">
        <f t="shared" si="0"/>
        <v>175</v>
      </c>
      <c r="D9" s="11">
        <f t="shared" si="1"/>
        <v>78</v>
      </c>
      <c r="E9" s="11">
        <f t="shared" si="10"/>
        <v>97</v>
      </c>
      <c r="F9" s="10">
        <f t="shared" si="4"/>
        <v>106</v>
      </c>
      <c r="G9" s="10">
        <f t="shared" si="5"/>
        <v>69</v>
      </c>
      <c r="I9" s="2">
        <v>7</v>
      </c>
      <c r="J9" s="2">
        <f t="shared" si="6"/>
        <v>3.5</v>
      </c>
      <c r="K9" s="2">
        <f t="shared" si="2"/>
        <v>175</v>
      </c>
      <c r="L9" s="11">
        <f t="shared" si="3"/>
        <v>78</v>
      </c>
      <c r="M9" s="11">
        <f t="shared" si="11"/>
        <v>97</v>
      </c>
      <c r="N9" s="10">
        <f t="shared" si="7"/>
        <v>81.5</v>
      </c>
      <c r="O9" s="10">
        <f t="shared" si="8"/>
        <v>93.5</v>
      </c>
    </row>
    <row r="10" spans="1:15" x14ac:dyDescent="0.25">
      <c r="A10" s="2">
        <v>8</v>
      </c>
      <c r="B10" s="2">
        <f t="shared" si="9"/>
        <v>36</v>
      </c>
      <c r="C10" s="2">
        <f t="shared" si="0"/>
        <v>200</v>
      </c>
      <c r="D10" s="11">
        <f t="shared" si="1"/>
        <v>86</v>
      </c>
      <c r="E10" s="11">
        <f t="shared" si="10"/>
        <v>114</v>
      </c>
      <c r="F10" s="10">
        <f t="shared" si="4"/>
        <v>122</v>
      </c>
      <c r="G10" s="10">
        <f t="shared" si="5"/>
        <v>78</v>
      </c>
      <c r="I10" s="2">
        <v>8</v>
      </c>
      <c r="J10" s="2">
        <f t="shared" si="6"/>
        <v>4</v>
      </c>
      <c r="K10" s="2">
        <f t="shared" si="2"/>
        <v>200</v>
      </c>
      <c r="L10" s="11">
        <f t="shared" si="3"/>
        <v>86</v>
      </c>
      <c r="M10" s="11">
        <f t="shared" si="11"/>
        <v>114</v>
      </c>
      <c r="N10" s="10">
        <f t="shared" si="7"/>
        <v>90</v>
      </c>
      <c r="O10" s="10">
        <f t="shared" si="8"/>
        <v>110</v>
      </c>
    </row>
    <row r="11" spans="1:15" x14ac:dyDescent="0.25">
      <c r="A11" s="2">
        <v>9</v>
      </c>
      <c r="B11" s="2">
        <f t="shared" si="9"/>
        <v>45</v>
      </c>
      <c r="C11" s="2">
        <f t="shared" si="0"/>
        <v>225</v>
      </c>
      <c r="D11" s="11">
        <f t="shared" si="1"/>
        <v>95</v>
      </c>
      <c r="E11" s="11">
        <f t="shared" si="10"/>
        <v>130</v>
      </c>
      <c r="F11" s="10">
        <f t="shared" si="4"/>
        <v>140</v>
      </c>
      <c r="G11" s="10">
        <f t="shared" si="5"/>
        <v>85</v>
      </c>
      <c r="I11" s="2">
        <v>9</v>
      </c>
      <c r="J11" s="2">
        <f t="shared" si="6"/>
        <v>4.5</v>
      </c>
      <c r="K11" s="2">
        <f t="shared" si="2"/>
        <v>225</v>
      </c>
      <c r="L11" s="11">
        <f t="shared" si="3"/>
        <v>95</v>
      </c>
      <c r="M11" s="11">
        <f t="shared" si="11"/>
        <v>130</v>
      </c>
      <c r="N11" s="10">
        <f t="shared" si="7"/>
        <v>99.5</v>
      </c>
      <c r="O11" s="10">
        <f t="shared" si="8"/>
        <v>125.5</v>
      </c>
    </row>
    <row r="12" spans="1:15" x14ac:dyDescent="0.25">
      <c r="A12" s="2">
        <v>10</v>
      </c>
      <c r="B12" s="2">
        <f t="shared" si="9"/>
        <v>55</v>
      </c>
      <c r="C12" s="2">
        <f t="shared" si="0"/>
        <v>250</v>
      </c>
      <c r="D12" s="11">
        <f t="shared" si="1"/>
        <v>105</v>
      </c>
      <c r="E12" s="11">
        <f t="shared" si="10"/>
        <v>145</v>
      </c>
      <c r="F12" s="10">
        <f t="shared" si="4"/>
        <v>160</v>
      </c>
      <c r="G12" s="10">
        <f t="shared" si="5"/>
        <v>90</v>
      </c>
      <c r="I12" s="2">
        <v>10</v>
      </c>
      <c r="J12" s="2">
        <f t="shared" si="6"/>
        <v>5</v>
      </c>
      <c r="K12" s="2">
        <f t="shared" si="2"/>
        <v>250</v>
      </c>
      <c r="L12" s="11">
        <f t="shared" si="3"/>
        <v>105</v>
      </c>
      <c r="M12" s="11">
        <f t="shared" si="11"/>
        <v>145</v>
      </c>
      <c r="N12" s="10">
        <f t="shared" si="7"/>
        <v>110</v>
      </c>
      <c r="O12" s="10">
        <f t="shared" si="8"/>
        <v>140</v>
      </c>
    </row>
    <row r="13" spans="1:15" x14ac:dyDescent="0.25">
      <c r="A13" s="2">
        <v>11</v>
      </c>
      <c r="B13" s="2">
        <f t="shared" si="9"/>
        <v>66</v>
      </c>
      <c r="C13" s="2">
        <f t="shared" si="0"/>
        <v>275</v>
      </c>
      <c r="D13" s="11">
        <f t="shared" si="1"/>
        <v>116</v>
      </c>
      <c r="E13" s="11">
        <f t="shared" si="10"/>
        <v>159</v>
      </c>
      <c r="F13" s="10">
        <f t="shared" si="4"/>
        <v>182</v>
      </c>
      <c r="G13" s="10">
        <f t="shared" si="5"/>
        <v>93</v>
      </c>
      <c r="I13" s="2">
        <v>11</v>
      </c>
      <c r="J13" s="2">
        <f t="shared" si="6"/>
        <v>5.5</v>
      </c>
      <c r="K13" s="2">
        <f t="shared" si="2"/>
        <v>275</v>
      </c>
      <c r="L13" s="11">
        <f t="shared" si="3"/>
        <v>116</v>
      </c>
      <c r="M13" s="11">
        <f t="shared" si="11"/>
        <v>159</v>
      </c>
      <c r="N13" s="10">
        <f t="shared" si="7"/>
        <v>121.5</v>
      </c>
      <c r="O13" s="10">
        <f t="shared" si="8"/>
        <v>153.5</v>
      </c>
    </row>
    <row r="14" spans="1:15" x14ac:dyDescent="0.25">
      <c r="A14" s="12">
        <v>12</v>
      </c>
      <c r="B14" s="12">
        <f t="shared" si="9"/>
        <v>78</v>
      </c>
      <c r="C14" s="12">
        <f t="shared" si="0"/>
        <v>300</v>
      </c>
      <c r="D14" s="13">
        <f t="shared" si="1"/>
        <v>128</v>
      </c>
      <c r="E14" s="13">
        <f t="shared" si="10"/>
        <v>172</v>
      </c>
      <c r="F14" s="14">
        <f t="shared" si="4"/>
        <v>206</v>
      </c>
      <c r="G14" s="14">
        <f t="shared" si="5"/>
        <v>94</v>
      </c>
      <c r="I14" s="2">
        <v>12</v>
      </c>
      <c r="J14" s="2">
        <f t="shared" si="6"/>
        <v>6</v>
      </c>
      <c r="K14" s="2">
        <f t="shared" si="2"/>
        <v>300</v>
      </c>
      <c r="L14" s="11">
        <f t="shared" si="3"/>
        <v>128</v>
      </c>
      <c r="M14" s="11">
        <f t="shared" si="11"/>
        <v>172</v>
      </c>
      <c r="N14" s="10">
        <f t="shared" si="7"/>
        <v>134</v>
      </c>
      <c r="O14" s="10">
        <f t="shared" si="8"/>
        <v>166</v>
      </c>
    </row>
    <row r="15" spans="1:15" x14ac:dyDescent="0.25">
      <c r="A15" s="2">
        <f>A14+0.1</f>
        <v>12.1</v>
      </c>
      <c r="B15" s="2">
        <f t="shared" ref="B15:B23" si="12">0.5*A15+0.5*A15^2</f>
        <v>79.254999999999995</v>
      </c>
      <c r="C15" s="2">
        <f t="shared" ref="C15:C23" si="13">A15*B$1</f>
        <v>302.5</v>
      </c>
      <c r="D15" s="11">
        <f t="shared" ref="D15:D23" si="14">50+0.5*A15+0.5*A15^2</f>
        <v>129.255</v>
      </c>
      <c r="E15" s="11">
        <f t="shared" ref="E15:E23" si="15">C15-D15</f>
        <v>173.245</v>
      </c>
      <c r="F15" s="10">
        <f t="shared" ref="F15:F23" si="16">D15+B15</f>
        <v>208.51</v>
      </c>
      <c r="G15" s="10">
        <f t="shared" ref="G15:G23" si="17">C15-F15</f>
        <v>93.990000000000009</v>
      </c>
      <c r="I15" s="2">
        <v>13</v>
      </c>
      <c r="J15" s="2">
        <f t="shared" si="6"/>
        <v>6.5</v>
      </c>
      <c r="K15" s="2">
        <f t="shared" ref="K15:K23" si="18">I15*J$1</f>
        <v>325</v>
      </c>
      <c r="L15" s="11">
        <f>50+0.5*I15+0.5*I15^2</f>
        <v>141</v>
      </c>
      <c r="M15" s="11">
        <f t="shared" si="11"/>
        <v>184</v>
      </c>
      <c r="N15" s="10">
        <f t="shared" si="7"/>
        <v>147.5</v>
      </c>
      <c r="O15" s="10">
        <f t="shared" si="8"/>
        <v>177.5</v>
      </c>
    </row>
    <row r="16" spans="1:15" x14ac:dyDescent="0.25">
      <c r="A16" s="2">
        <f t="shared" ref="A16:A23" si="19">A15+0.1</f>
        <v>12.2</v>
      </c>
      <c r="B16" s="2">
        <f t="shared" si="12"/>
        <v>80.519999999999982</v>
      </c>
      <c r="C16" s="2">
        <f t="shared" si="13"/>
        <v>305</v>
      </c>
      <c r="D16" s="11">
        <f t="shared" si="14"/>
        <v>130.51999999999998</v>
      </c>
      <c r="E16" s="11">
        <f t="shared" si="15"/>
        <v>174.48000000000002</v>
      </c>
      <c r="F16" s="10">
        <f t="shared" si="16"/>
        <v>211.03999999999996</v>
      </c>
      <c r="G16" s="10">
        <f t="shared" si="17"/>
        <v>93.960000000000036</v>
      </c>
      <c r="I16" s="2">
        <v>14</v>
      </c>
      <c r="J16" s="2">
        <f t="shared" si="6"/>
        <v>7</v>
      </c>
      <c r="K16" s="2">
        <f t="shared" si="18"/>
        <v>350</v>
      </c>
      <c r="L16" s="11">
        <f t="shared" ref="L16:L33" si="20">50+0.5*I16+0.5*I16^2</f>
        <v>155</v>
      </c>
      <c r="M16" s="11">
        <f t="shared" ref="M16:M33" si="21">K16-L16</f>
        <v>195</v>
      </c>
      <c r="N16" s="10">
        <f t="shared" si="7"/>
        <v>162</v>
      </c>
      <c r="O16" s="10">
        <f t="shared" si="8"/>
        <v>188</v>
      </c>
    </row>
    <row r="17" spans="1:17" x14ac:dyDescent="0.25">
      <c r="A17" s="2">
        <f t="shared" si="19"/>
        <v>12.299999999999999</v>
      </c>
      <c r="B17" s="2">
        <f t="shared" si="12"/>
        <v>81.794999999999987</v>
      </c>
      <c r="C17" s="2">
        <f t="shared" si="13"/>
        <v>307.5</v>
      </c>
      <c r="D17" s="11">
        <f t="shared" si="14"/>
        <v>131.79499999999999</v>
      </c>
      <c r="E17" s="11">
        <f t="shared" si="15"/>
        <v>175.70500000000001</v>
      </c>
      <c r="F17" s="10">
        <f t="shared" si="16"/>
        <v>213.58999999999997</v>
      </c>
      <c r="G17" s="10">
        <f t="shared" si="17"/>
        <v>93.910000000000025</v>
      </c>
      <c r="I17" s="2">
        <v>15</v>
      </c>
      <c r="J17" s="2">
        <f t="shared" si="6"/>
        <v>7.5</v>
      </c>
      <c r="K17" s="2">
        <f t="shared" si="18"/>
        <v>375</v>
      </c>
      <c r="L17" s="11">
        <f t="shared" si="20"/>
        <v>170</v>
      </c>
      <c r="M17" s="11">
        <f t="shared" si="21"/>
        <v>205</v>
      </c>
      <c r="N17" s="10">
        <f t="shared" si="7"/>
        <v>177.5</v>
      </c>
      <c r="O17" s="10">
        <f t="shared" si="8"/>
        <v>197.5</v>
      </c>
    </row>
    <row r="18" spans="1:17" x14ac:dyDescent="0.25">
      <c r="A18" s="2">
        <f t="shared" si="19"/>
        <v>12.399999999999999</v>
      </c>
      <c r="B18" s="2">
        <f t="shared" si="12"/>
        <v>83.079999999999984</v>
      </c>
      <c r="C18" s="2">
        <f t="shared" si="13"/>
        <v>309.99999999999994</v>
      </c>
      <c r="D18" s="11">
        <f t="shared" si="14"/>
        <v>133.07999999999998</v>
      </c>
      <c r="E18" s="11">
        <f t="shared" si="15"/>
        <v>176.91999999999996</v>
      </c>
      <c r="F18" s="10">
        <f t="shared" si="16"/>
        <v>216.15999999999997</v>
      </c>
      <c r="G18" s="10">
        <f t="shared" si="17"/>
        <v>93.839999999999975</v>
      </c>
      <c r="I18" s="2">
        <v>16</v>
      </c>
      <c r="J18" s="2">
        <f t="shared" si="6"/>
        <v>8</v>
      </c>
      <c r="K18" s="2">
        <f t="shared" si="18"/>
        <v>400</v>
      </c>
      <c r="L18" s="11">
        <f t="shared" si="20"/>
        <v>186</v>
      </c>
      <c r="M18" s="11">
        <f t="shared" si="21"/>
        <v>214</v>
      </c>
      <c r="N18" s="10">
        <f t="shared" si="7"/>
        <v>194</v>
      </c>
      <c r="O18" s="10">
        <f t="shared" si="8"/>
        <v>206</v>
      </c>
    </row>
    <row r="19" spans="1:17" x14ac:dyDescent="0.25">
      <c r="A19" s="2">
        <f t="shared" si="19"/>
        <v>12.499999999999998</v>
      </c>
      <c r="B19" s="2">
        <f t="shared" si="12"/>
        <v>84.374999999999972</v>
      </c>
      <c r="C19" s="2">
        <f t="shared" si="13"/>
        <v>312.49999999999994</v>
      </c>
      <c r="D19" s="11">
        <f t="shared" si="14"/>
        <v>134.37499999999997</v>
      </c>
      <c r="E19" s="11">
        <f t="shared" si="15"/>
        <v>178.12499999999997</v>
      </c>
      <c r="F19" s="10">
        <f t="shared" si="16"/>
        <v>218.74999999999994</v>
      </c>
      <c r="G19" s="10">
        <f t="shared" si="17"/>
        <v>93.75</v>
      </c>
      <c r="I19" s="2">
        <v>17</v>
      </c>
      <c r="J19" s="2">
        <f t="shared" si="6"/>
        <v>8.5</v>
      </c>
      <c r="K19" s="2">
        <f t="shared" si="18"/>
        <v>425</v>
      </c>
      <c r="L19" s="11">
        <f t="shared" si="20"/>
        <v>203</v>
      </c>
      <c r="M19" s="11">
        <f t="shared" si="21"/>
        <v>222</v>
      </c>
      <c r="N19" s="10">
        <f t="shared" si="7"/>
        <v>211.5</v>
      </c>
      <c r="O19" s="10">
        <f t="shared" si="8"/>
        <v>213.5</v>
      </c>
    </row>
    <row r="20" spans="1:17" x14ac:dyDescent="0.25">
      <c r="A20" s="2">
        <f t="shared" si="19"/>
        <v>12.599999999999998</v>
      </c>
      <c r="B20" s="2">
        <f t="shared" si="12"/>
        <v>85.679999999999964</v>
      </c>
      <c r="C20" s="2">
        <f t="shared" si="13"/>
        <v>314.99999999999994</v>
      </c>
      <c r="D20" s="11">
        <f t="shared" si="14"/>
        <v>135.67999999999995</v>
      </c>
      <c r="E20" s="11">
        <f t="shared" si="15"/>
        <v>179.32</v>
      </c>
      <c r="F20" s="10">
        <f t="shared" si="16"/>
        <v>221.3599999999999</v>
      </c>
      <c r="G20" s="10">
        <f t="shared" si="17"/>
        <v>93.640000000000043</v>
      </c>
      <c r="I20" s="2">
        <v>18</v>
      </c>
      <c r="J20" s="2">
        <f t="shared" si="6"/>
        <v>9</v>
      </c>
      <c r="K20" s="2">
        <f t="shared" si="18"/>
        <v>450</v>
      </c>
      <c r="L20" s="11">
        <f t="shared" si="20"/>
        <v>221</v>
      </c>
      <c r="M20" s="11">
        <f t="shared" si="21"/>
        <v>229</v>
      </c>
      <c r="N20" s="10">
        <f t="shared" si="7"/>
        <v>230</v>
      </c>
      <c r="O20" s="10">
        <f t="shared" si="8"/>
        <v>220</v>
      </c>
    </row>
    <row r="21" spans="1:17" x14ac:dyDescent="0.25">
      <c r="A21" s="2">
        <f t="shared" si="19"/>
        <v>12.699999999999998</v>
      </c>
      <c r="B21" s="2">
        <f t="shared" si="12"/>
        <v>86.994999999999962</v>
      </c>
      <c r="C21" s="2">
        <f t="shared" si="13"/>
        <v>317.49999999999994</v>
      </c>
      <c r="D21" s="11">
        <f t="shared" si="14"/>
        <v>136.99499999999998</v>
      </c>
      <c r="E21" s="11">
        <f t="shared" si="15"/>
        <v>180.50499999999997</v>
      </c>
      <c r="F21" s="10">
        <f t="shared" si="16"/>
        <v>223.98999999999995</v>
      </c>
      <c r="G21" s="10">
        <f t="shared" si="17"/>
        <v>93.509999999999991</v>
      </c>
      <c r="I21" s="2">
        <v>19</v>
      </c>
      <c r="J21" s="2">
        <f t="shared" si="6"/>
        <v>9.5</v>
      </c>
      <c r="K21" s="2">
        <f t="shared" si="18"/>
        <v>475</v>
      </c>
      <c r="L21" s="11">
        <f t="shared" si="20"/>
        <v>240</v>
      </c>
      <c r="M21" s="11">
        <f t="shared" si="21"/>
        <v>235</v>
      </c>
      <c r="N21" s="10">
        <f t="shared" si="7"/>
        <v>249.5</v>
      </c>
      <c r="O21" s="10">
        <f t="shared" si="8"/>
        <v>225.5</v>
      </c>
    </row>
    <row r="22" spans="1:17" x14ac:dyDescent="0.25">
      <c r="A22" s="2">
        <f t="shared" si="19"/>
        <v>12.799999999999997</v>
      </c>
      <c r="B22" s="2">
        <f t="shared" si="12"/>
        <v>88.319999999999965</v>
      </c>
      <c r="C22" s="2">
        <f t="shared" si="13"/>
        <v>319.99999999999994</v>
      </c>
      <c r="D22" s="11">
        <f t="shared" si="14"/>
        <v>138.31999999999996</v>
      </c>
      <c r="E22" s="11">
        <f t="shared" si="15"/>
        <v>181.67999999999998</v>
      </c>
      <c r="F22" s="10">
        <f t="shared" si="16"/>
        <v>226.63999999999993</v>
      </c>
      <c r="G22" s="10">
        <f t="shared" si="17"/>
        <v>93.360000000000014</v>
      </c>
      <c r="I22" s="2">
        <v>20</v>
      </c>
      <c r="J22" s="2">
        <f t="shared" si="6"/>
        <v>10</v>
      </c>
      <c r="K22" s="2">
        <f t="shared" si="18"/>
        <v>500</v>
      </c>
      <c r="L22" s="11">
        <f t="shared" si="20"/>
        <v>260</v>
      </c>
      <c r="M22" s="11">
        <f t="shared" si="21"/>
        <v>240</v>
      </c>
      <c r="N22" s="10">
        <f t="shared" si="7"/>
        <v>270</v>
      </c>
      <c r="O22" s="10">
        <f t="shared" si="8"/>
        <v>230</v>
      </c>
    </row>
    <row r="23" spans="1:17" x14ac:dyDescent="0.25">
      <c r="A23" s="2">
        <f t="shared" si="19"/>
        <v>12.899999999999997</v>
      </c>
      <c r="B23" s="2">
        <f t="shared" si="12"/>
        <v>89.654999999999959</v>
      </c>
      <c r="C23" s="2">
        <f t="shared" si="13"/>
        <v>322.49999999999994</v>
      </c>
      <c r="D23" s="11">
        <f t="shared" si="14"/>
        <v>139.65499999999994</v>
      </c>
      <c r="E23" s="11">
        <f t="shared" si="15"/>
        <v>182.845</v>
      </c>
      <c r="F23" s="10">
        <f t="shared" si="16"/>
        <v>229.30999999999989</v>
      </c>
      <c r="G23" s="10">
        <f t="shared" si="17"/>
        <v>93.190000000000055</v>
      </c>
      <c r="I23" s="2">
        <v>21</v>
      </c>
      <c r="J23" s="2">
        <f t="shared" si="6"/>
        <v>10.5</v>
      </c>
      <c r="K23" s="2">
        <f t="shared" si="18"/>
        <v>525</v>
      </c>
      <c r="L23" s="11">
        <f t="shared" si="20"/>
        <v>281</v>
      </c>
      <c r="M23" s="11">
        <f t="shared" si="21"/>
        <v>244</v>
      </c>
      <c r="N23" s="10">
        <f t="shared" si="7"/>
        <v>291.5</v>
      </c>
      <c r="O23" s="10">
        <f t="shared" si="8"/>
        <v>233.5</v>
      </c>
      <c r="P23" s="2"/>
      <c r="Q23" s="2"/>
    </row>
    <row r="24" spans="1:17" x14ac:dyDescent="0.25">
      <c r="A24" s="2">
        <v>13</v>
      </c>
      <c r="B24" s="2">
        <f t="shared" si="9"/>
        <v>91</v>
      </c>
      <c r="C24" s="2">
        <f t="shared" ref="C24:C32" si="22">A24*B$1</f>
        <v>325</v>
      </c>
      <c r="D24" s="11">
        <f>50+0.5*A24+0.5*A24^2</f>
        <v>141</v>
      </c>
      <c r="E24" s="11">
        <f t="shared" si="10"/>
        <v>184</v>
      </c>
      <c r="F24" s="10">
        <f t="shared" si="4"/>
        <v>232</v>
      </c>
      <c r="G24" s="10">
        <f t="shared" si="5"/>
        <v>93</v>
      </c>
      <c r="I24" s="2">
        <v>22</v>
      </c>
      <c r="J24" s="2">
        <f t="shared" si="6"/>
        <v>11</v>
      </c>
      <c r="K24" s="2">
        <f t="shared" ref="K24:K33" si="23">I24*J$1</f>
        <v>550</v>
      </c>
      <c r="L24" s="11">
        <f t="shared" si="20"/>
        <v>303</v>
      </c>
      <c r="M24" s="11">
        <f t="shared" si="21"/>
        <v>247</v>
      </c>
      <c r="N24" s="10">
        <f t="shared" si="7"/>
        <v>314</v>
      </c>
      <c r="O24" s="10">
        <f t="shared" si="8"/>
        <v>236</v>
      </c>
      <c r="P24" s="2"/>
      <c r="Q24" s="2"/>
    </row>
    <row r="25" spans="1:17" x14ac:dyDescent="0.25">
      <c r="A25" s="2">
        <v>14</v>
      </c>
      <c r="B25" s="2">
        <f t="shared" ref="B25:B40" si="24">0.5*A25+0.5*A25^2</f>
        <v>105</v>
      </c>
      <c r="C25" s="2">
        <f t="shared" si="22"/>
        <v>350</v>
      </c>
      <c r="D25" s="11">
        <f t="shared" ref="D25:D40" si="25">50+0.5*A25+0.5*A25^2</f>
        <v>155</v>
      </c>
      <c r="E25" s="11">
        <f t="shared" ref="E25:E40" si="26">C25-D25</f>
        <v>195</v>
      </c>
      <c r="F25" s="10">
        <f t="shared" si="4"/>
        <v>260</v>
      </c>
      <c r="G25" s="10">
        <f t="shared" si="5"/>
        <v>90</v>
      </c>
      <c r="I25" s="2">
        <v>23</v>
      </c>
      <c r="J25" s="2">
        <f t="shared" si="6"/>
        <v>11.5</v>
      </c>
      <c r="K25" s="2">
        <f t="shared" si="23"/>
        <v>575</v>
      </c>
      <c r="L25" s="11">
        <f t="shared" si="20"/>
        <v>326</v>
      </c>
      <c r="M25" s="11">
        <f t="shared" si="21"/>
        <v>249</v>
      </c>
      <c r="N25" s="10">
        <f t="shared" si="7"/>
        <v>337.5</v>
      </c>
      <c r="O25" s="10">
        <f t="shared" si="8"/>
        <v>237.5</v>
      </c>
    </row>
    <row r="26" spans="1:17" x14ac:dyDescent="0.25">
      <c r="A26" s="2">
        <v>15</v>
      </c>
      <c r="B26" s="2">
        <f t="shared" si="24"/>
        <v>120</v>
      </c>
      <c r="C26" s="2">
        <f t="shared" si="22"/>
        <v>375</v>
      </c>
      <c r="D26" s="11">
        <f t="shared" si="25"/>
        <v>170</v>
      </c>
      <c r="E26" s="11">
        <f t="shared" si="26"/>
        <v>205</v>
      </c>
      <c r="F26" s="10">
        <f t="shared" si="4"/>
        <v>290</v>
      </c>
      <c r="G26" s="10">
        <f t="shared" si="5"/>
        <v>85</v>
      </c>
      <c r="I26" s="2">
        <f>I27-0.1</f>
        <v>23.9</v>
      </c>
      <c r="J26" s="2">
        <f t="shared" si="6"/>
        <v>11.95</v>
      </c>
      <c r="K26" s="2">
        <f t="shared" si="23"/>
        <v>597.5</v>
      </c>
      <c r="L26" s="11">
        <f t="shared" si="20"/>
        <v>347.55499999999995</v>
      </c>
      <c r="M26" s="11">
        <f t="shared" si="21"/>
        <v>249.94500000000005</v>
      </c>
      <c r="N26" s="10">
        <f t="shared" si="7"/>
        <v>359.50499999999994</v>
      </c>
      <c r="O26" s="10">
        <f t="shared" si="8"/>
        <v>237.99500000000006</v>
      </c>
    </row>
    <row r="27" spans="1:17" x14ac:dyDescent="0.25">
      <c r="A27" s="2">
        <v>16</v>
      </c>
      <c r="B27" s="2">
        <f t="shared" si="24"/>
        <v>136</v>
      </c>
      <c r="C27" s="2">
        <f t="shared" si="22"/>
        <v>400</v>
      </c>
      <c r="D27" s="11">
        <f t="shared" si="25"/>
        <v>186</v>
      </c>
      <c r="E27" s="11">
        <f t="shared" si="26"/>
        <v>214</v>
      </c>
      <c r="F27" s="10">
        <f t="shared" si="4"/>
        <v>322</v>
      </c>
      <c r="G27" s="10">
        <f t="shared" si="5"/>
        <v>78</v>
      </c>
      <c r="I27" s="15">
        <v>24</v>
      </c>
      <c r="J27" s="15">
        <f>0.5*I27</f>
        <v>12</v>
      </c>
      <c r="K27" s="15">
        <f>I27*J$1</f>
        <v>600</v>
      </c>
      <c r="L27" s="16">
        <f>50+0.5*I27+0.5*I27^2</f>
        <v>350</v>
      </c>
      <c r="M27" s="16">
        <f>K27-L27</f>
        <v>250</v>
      </c>
      <c r="N27" s="17">
        <f>L27+J27</f>
        <v>362</v>
      </c>
      <c r="O27" s="17">
        <f>K27-N27</f>
        <v>238</v>
      </c>
    </row>
    <row r="28" spans="1:17" x14ac:dyDescent="0.25">
      <c r="A28" s="2">
        <v>17</v>
      </c>
      <c r="B28" s="2">
        <f t="shared" si="24"/>
        <v>153</v>
      </c>
      <c r="C28" s="2">
        <f t="shared" si="22"/>
        <v>425</v>
      </c>
      <c r="D28" s="11">
        <f t="shared" si="25"/>
        <v>203</v>
      </c>
      <c r="E28" s="11">
        <f t="shared" si="26"/>
        <v>222</v>
      </c>
      <c r="F28" s="10">
        <f t="shared" si="4"/>
        <v>356</v>
      </c>
      <c r="G28" s="10">
        <f t="shared" si="5"/>
        <v>69</v>
      </c>
      <c r="I28" s="2">
        <f>I27+0.1</f>
        <v>24.1</v>
      </c>
      <c r="J28" s="2">
        <f t="shared" si="6"/>
        <v>12.05</v>
      </c>
      <c r="K28" s="2">
        <f t="shared" ref="K28" si="27">I28*J$1</f>
        <v>602.5</v>
      </c>
      <c r="L28" s="11">
        <f t="shared" ref="L28" si="28">50+0.5*I28+0.5*I28^2</f>
        <v>352.45500000000004</v>
      </c>
      <c r="M28" s="11">
        <f t="shared" ref="M28" si="29">K28-L28</f>
        <v>250.04499999999996</v>
      </c>
      <c r="N28" s="10">
        <f t="shared" ref="N28" si="30">L28+J28</f>
        <v>364.50500000000005</v>
      </c>
      <c r="O28" s="10">
        <f t="shared" ref="O28" si="31">K28-N28</f>
        <v>237.99499999999995</v>
      </c>
    </row>
    <row r="29" spans="1:17" x14ac:dyDescent="0.25">
      <c r="A29" s="2">
        <v>18</v>
      </c>
      <c r="B29" s="2">
        <f t="shared" si="24"/>
        <v>171</v>
      </c>
      <c r="C29" s="2">
        <f t="shared" si="22"/>
        <v>450</v>
      </c>
      <c r="D29" s="11">
        <f t="shared" si="25"/>
        <v>221</v>
      </c>
      <c r="E29" s="11">
        <f t="shared" si="26"/>
        <v>229</v>
      </c>
      <c r="F29" s="10">
        <f t="shared" si="4"/>
        <v>392</v>
      </c>
      <c r="G29" s="10">
        <f t="shared" si="5"/>
        <v>58</v>
      </c>
      <c r="I29" s="2">
        <v>25</v>
      </c>
      <c r="J29" s="2">
        <f t="shared" si="6"/>
        <v>12.5</v>
      </c>
      <c r="K29" s="2">
        <f t="shared" si="23"/>
        <v>625</v>
      </c>
      <c r="L29" s="11">
        <f t="shared" si="20"/>
        <v>375</v>
      </c>
      <c r="M29" s="11">
        <f t="shared" si="21"/>
        <v>250</v>
      </c>
      <c r="N29" s="10">
        <f t="shared" si="7"/>
        <v>387.5</v>
      </c>
      <c r="O29" s="10">
        <f t="shared" si="8"/>
        <v>237.5</v>
      </c>
    </row>
    <row r="30" spans="1:17" x14ac:dyDescent="0.25">
      <c r="A30" s="2">
        <v>19</v>
      </c>
      <c r="B30" s="2">
        <f t="shared" si="24"/>
        <v>190</v>
      </c>
      <c r="C30" s="2">
        <f t="shared" si="22"/>
        <v>475</v>
      </c>
      <c r="D30" s="11">
        <f t="shared" si="25"/>
        <v>240</v>
      </c>
      <c r="E30" s="11">
        <f t="shared" si="26"/>
        <v>235</v>
      </c>
      <c r="F30" s="10">
        <f t="shared" si="4"/>
        <v>430</v>
      </c>
      <c r="G30" s="10">
        <f t="shared" si="5"/>
        <v>45</v>
      </c>
      <c r="I30" s="2">
        <v>26</v>
      </c>
      <c r="J30" s="2">
        <f t="shared" si="6"/>
        <v>13</v>
      </c>
      <c r="K30" s="2">
        <f t="shared" si="23"/>
        <v>650</v>
      </c>
      <c r="L30" s="11">
        <f t="shared" si="20"/>
        <v>401</v>
      </c>
      <c r="M30" s="11">
        <f t="shared" si="21"/>
        <v>249</v>
      </c>
      <c r="N30" s="10">
        <f t="shared" si="7"/>
        <v>414</v>
      </c>
      <c r="O30" s="10">
        <f t="shared" si="8"/>
        <v>236</v>
      </c>
    </row>
    <row r="31" spans="1:17" x14ac:dyDescent="0.25">
      <c r="A31" s="2">
        <v>20</v>
      </c>
      <c r="B31" s="2">
        <f t="shared" si="24"/>
        <v>210</v>
      </c>
      <c r="C31" s="2">
        <f t="shared" si="22"/>
        <v>500</v>
      </c>
      <c r="D31" s="11">
        <f t="shared" si="25"/>
        <v>260</v>
      </c>
      <c r="E31" s="11">
        <f t="shared" si="26"/>
        <v>240</v>
      </c>
      <c r="F31" s="10">
        <f t="shared" si="4"/>
        <v>470</v>
      </c>
      <c r="G31" s="10">
        <f t="shared" si="5"/>
        <v>30</v>
      </c>
      <c r="I31" s="2">
        <v>27</v>
      </c>
      <c r="J31" s="2">
        <f t="shared" si="6"/>
        <v>13.5</v>
      </c>
      <c r="K31" s="2">
        <f t="shared" si="23"/>
        <v>675</v>
      </c>
      <c r="L31" s="11">
        <f t="shared" si="20"/>
        <v>428</v>
      </c>
      <c r="M31" s="11">
        <f t="shared" si="21"/>
        <v>247</v>
      </c>
      <c r="N31" s="10">
        <f t="shared" si="7"/>
        <v>441.5</v>
      </c>
      <c r="O31" s="10">
        <f t="shared" si="8"/>
        <v>233.5</v>
      </c>
    </row>
    <row r="32" spans="1:17" x14ac:dyDescent="0.25">
      <c r="A32" s="2">
        <v>21</v>
      </c>
      <c r="B32" s="2">
        <f t="shared" si="24"/>
        <v>231</v>
      </c>
      <c r="C32" s="2">
        <f t="shared" si="22"/>
        <v>525</v>
      </c>
      <c r="D32" s="11">
        <f t="shared" si="25"/>
        <v>281</v>
      </c>
      <c r="E32" s="11">
        <f t="shared" si="26"/>
        <v>244</v>
      </c>
      <c r="F32" s="10">
        <f t="shared" si="4"/>
        <v>512</v>
      </c>
      <c r="G32" s="10">
        <f t="shared" si="5"/>
        <v>13</v>
      </c>
      <c r="I32" s="2">
        <v>28</v>
      </c>
      <c r="J32" s="2">
        <f t="shared" si="6"/>
        <v>14</v>
      </c>
      <c r="K32" s="2">
        <f t="shared" si="23"/>
        <v>700</v>
      </c>
      <c r="L32" s="11">
        <f t="shared" si="20"/>
        <v>456</v>
      </c>
      <c r="M32" s="11">
        <f t="shared" si="21"/>
        <v>244</v>
      </c>
      <c r="N32" s="10">
        <f t="shared" si="7"/>
        <v>470</v>
      </c>
      <c r="O32" s="10">
        <f t="shared" si="8"/>
        <v>230</v>
      </c>
    </row>
    <row r="33" spans="1:15" x14ac:dyDescent="0.25">
      <c r="A33" s="2">
        <v>22</v>
      </c>
      <c r="B33" s="2">
        <f t="shared" si="24"/>
        <v>253</v>
      </c>
      <c r="C33" s="2">
        <f t="shared" ref="C33:C40" si="32">A33*B$1</f>
        <v>550</v>
      </c>
      <c r="D33" s="11">
        <f t="shared" si="25"/>
        <v>303</v>
      </c>
      <c r="E33" s="11">
        <f t="shared" si="26"/>
        <v>247</v>
      </c>
      <c r="F33" s="10">
        <f t="shared" si="4"/>
        <v>556</v>
      </c>
      <c r="G33" s="10">
        <f t="shared" si="5"/>
        <v>-6</v>
      </c>
      <c r="I33" s="2">
        <v>29</v>
      </c>
      <c r="J33" s="2">
        <f t="shared" si="6"/>
        <v>14.5</v>
      </c>
      <c r="K33" s="2">
        <f t="shared" si="23"/>
        <v>725</v>
      </c>
      <c r="L33" s="11">
        <f t="shared" si="20"/>
        <v>485</v>
      </c>
      <c r="M33" s="11">
        <f t="shared" si="21"/>
        <v>240</v>
      </c>
      <c r="N33" s="10">
        <f t="shared" si="7"/>
        <v>499.5</v>
      </c>
      <c r="O33" s="10">
        <f t="shared" si="8"/>
        <v>225.5</v>
      </c>
    </row>
    <row r="34" spans="1:15" x14ac:dyDescent="0.25">
      <c r="A34" s="2">
        <v>23</v>
      </c>
      <c r="B34" s="2">
        <f t="shared" si="24"/>
        <v>276</v>
      </c>
      <c r="C34" s="2">
        <f t="shared" si="32"/>
        <v>575</v>
      </c>
      <c r="D34" s="11">
        <f t="shared" si="25"/>
        <v>326</v>
      </c>
      <c r="E34" s="11">
        <f t="shared" si="26"/>
        <v>249</v>
      </c>
      <c r="F34" s="10">
        <f t="shared" si="4"/>
        <v>602</v>
      </c>
      <c r="G34" s="10">
        <f t="shared" si="5"/>
        <v>-27</v>
      </c>
    </row>
    <row r="35" spans="1:15" x14ac:dyDescent="0.25">
      <c r="A35" s="2">
        <v>24</v>
      </c>
      <c r="B35" s="2">
        <f t="shared" si="24"/>
        <v>300</v>
      </c>
      <c r="C35" s="2">
        <f t="shared" si="32"/>
        <v>600</v>
      </c>
      <c r="D35" s="11">
        <f t="shared" si="25"/>
        <v>350</v>
      </c>
      <c r="E35" s="11">
        <f t="shared" si="26"/>
        <v>250</v>
      </c>
      <c r="F35" s="10">
        <f t="shared" si="4"/>
        <v>650</v>
      </c>
      <c r="G35" s="10">
        <f t="shared" si="5"/>
        <v>-50</v>
      </c>
    </row>
    <row r="36" spans="1:15" x14ac:dyDescent="0.25">
      <c r="A36" s="2">
        <v>25</v>
      </c>
      <c r="B36" s="2">
        <f t="shared" si="24"/>
        <v>325</v>
      </c>
      <c r="C36" s="2">
        <f t="shared" si="32"/>
        <v>625</v>
      </c>
      <c r="D36" s="11">
        <f t="shared" si="25"/>
        <v>375</v>
      </c>
      <c r="E36" s="11">
        <f t="shared" si="26"/>
        <v>250</v>
      </c>
      <c r="F36" s="10">
        <f t="shared" si="4"/>
        <v>700</v>
      </c>
      <c r="G36" s="10">
        <f t="shared" si="5"/>
        <v>-75</v>
      </c>
    </row>
    <row r="37" spans="1:15" x14ac:dyDescent="0.25">
      <c r="A37" s="2">
        <v>26</v>
      </c>
      <c r="B37" s="2">
        <f t="shared" si="24"/>
        <v>351</v>
      </c>
      <c r="C37" s="2">
        <f t="shared" si="32"/>
        <v>650</v>
      </c>
      <c r="D37" s="11">
        <f t="shared" si="25"/>
        <v>401</v>
      </c>
      <c r="E37" s="11">
        <f t="shared" si="26"/>
        <v>249</v>
      </c>
      <c r="F37" s="10">
        <f t="shared" si="4"/>
        <v>752</v>
      </c>
      <c r="G37" s="10">
        <f t="shared" si="5"/>
        <v>-102</v>
      </c>
    </row>
    <row r="38" spans="1:15" x14ac:dyDescent="0.25">
      <c r="A38" s="2">
        <v>27</v>
      </c>
      <c r="B38" s="2">
        <f t="shared" si="24"/>
        <v>378</v>
      </c>
      <c r="C38" s="2">
        <f t="shared" si="32"/>
        <v>675</v>
      </c>
      <c r="D38" s="11">
        <f t="shared" si="25"/>
        <v>428</v>
      </c>
      <c r="E38" s="11">
        <f t="shared" si="26"/>
        <v>247</v>
      </c>
      <c r="F38" s="10">
        <f t="shared" si="4"/>
        <v>806</v>
      </c>
      <c r="G38" s="10">
        <f t="shared" si="5"/>
        <v>-131</v>
      </c>
    </row>
    <row r="39" spans="1:15" x14ac:dyDescent="0.25">
      <c r="A39" s="2">
        <v>28</v>
      </c>
      <c r="B39" s="2">
        <f t="shared" si="24"/>
        <v>406</v>
      </c>
      <c r="C39" s="2">
        <f t="shared" si="32"/>
        <v>700</v>
      </c>
      <c r="D39" s="11">
        <f t="shared" si="25"/>
        <v>456</v>
      </c>
      <c r="E39" s="11">
        <f t="shared" si="26"/>
        <v>244</v>
      </c>
      <c r="F39" s="10">
        <f t="shared" si="4"/>
        <v>862</v>
      </c>
      <c r="G39" s="10">
        <f t="shared" si="5"/>
        <v>-162</v>
      </c>
    </row>
    <row r="40" spans="1:15" x14ac:dyDescent="0.25">
      <c r="A40" s="2">
        <v>29</v>
      </c>
      <c r="B40" s="2">
        <f t="shared" si="24"/>
        <v>435</v>
      </c>
      <c r="C40" s="2">
        <f t="shared" si="32"/>
        <v>725</v>
      </c>
      <c r="D40" s="11">
        <f t="shared" si="25"/>
        <v>485</v>
      </c>
      <c r="E40" s="11">
        <f t="shared" si="26"/>
        <v>240</v>
      </c>
      <c r="F40" s="10">
        <f t="shared" si="4"/>
        <v>920</v>
      </c>
      <c r="G40" s="10">
        <f t="shared" si="5"/>
        <v>-195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K1:P22"/>
  <sheetViews>
    <sheetView tabSelected="1" workbookViewId="0">
      <selection activeCell="J2" sqref="J2"/>
    </sheetView>
  </sheetViews>
  <sheetFormatPr defaultRowHeight="15" x14ac:dyDescent="0.25"/>
  <sheetData>
    <row r="1" spans="11:16" x14ac:dyDescent="0.25">
      <c r="K1" s="3" t="s">
        <v>20</v>
      </c>
      <c r="L1" s="3" t="s">
        <v>21</v>
      </c>
      <c r="M1" s="3" t="s">
        <v>1</v>
      </c>
      <c r="N1" s="3" t="s">
        <v>7</v>
      </c>
      <c r="O1" s="3" t="s">
        <v>0</v>
      </c>
      <c r="P1" s="3" t="s">
        <v>13</v>
      </c>
    </row>
    <row r="2" spans="11:16" x14ac:dyDescent="0.25">
      <c r="K2" s="2">
        <v>0</v>
      </c>
      <c r="L2" s="2">
        <f t="shared" ref="L2:L16" si="0">M2+N2</f>
        <v>324.625</v>
      </c>
      <c r="M2" s="2">
        <f t="shared" ref="M2:M16" si="1">0.5*O2+0.5*O2^2</f>
        <v>312.375</v>
      </c>
      <c r="N2" s="2">
        <f>0.5*P2</f>
        <v>12.25</v>
      </c>
      <c r="O2" s="2">
        <f>(25-0.5*(1+K2))/(1+K2)</f>
        <v>24.5</v>
      </c>
      <c r="P2" s="2">
        <f>25-0.5*(1+K2)</f>
        <v>24.5</v>
      </c>
    </row>
    <row r="3" spans="11:16" x14ac:dyDescent="0.25">
      <c r="K3" s="2">
        <f t="shared" ref="K3:K16" si="2">K2+0.1</f>
        <v>0.1</v>
      </c>
      <c r="L3" s="2">
        <f t="shared" si="0"/>
        <v>270.36446280991726</v>
      </c>
      <c r="M3" s="2">
        <f t="shared" si="1"/>
        <v>258.13946280991723</v>
      </c>
      <c r="N3" s="2">
        <f t="shared" ref="N3:N22" si="3">0.5*P3</f>
        <v>12.225</v>
      </c>
      <c r="O3" s="2">
        <f>(25-0.5*(1+K3))/(1+K3)</f>
        <v>22.227272727272723</v>
      </c>
      <c r="P3" s="2">
        <f t="shared" ref="P3:P22" si="4">25-0.5*(1+K3)</f>
        <v>24.45</v>
      </c>
    </row>
    <row r="4" spans="11:16" x14ac:dyDescent="0.25">
      <c r="K4" s="2">
        <f t="shared" si="2"/>
        <v>0.2</v>
      </c>
      <c r="L4" s="2">
        <f t="shared" si="0"/>
        <v>229.08888888888885</v>
      </c>
      <c r="M4" s="2">
        <f t="shared" si="1"/>
        <v>216.88888888888886</v>
      </c>
      <c r="N4" s="2">
        <f t="shared" si="3"/>
        <v>12.2</v>
      </c>
      <c r="O4" s="2">
        <f t="shared" ref="O4:O12" si="5">(25-0.5*(1+K4))/(1+K4)</f>
        <v>20.333333333333332</v>
      </c>
      <c r="P4" s="2">
        <f t="shared" si="4"/>
        <v>24.4</v>
      </c>
    </row>
    <row r="5" spans="11:16" x14ac:dyDescent="0.25">
      <c r="K5" s="2">
        <f t="shared" si="2"/>
        <v>0.30000000000000004</v>
      </c>
      <c r="L5" s="2">
        <f t="shared" si="0"/>
        <v>196.96124260355029</v>
      </c>
      <c r="M5" s="2">
        <f t="shared" si="1"/>
        <v>184.78624260355028</v>
      </c>
      <c r="N5" s="2">
        <f t="shared" si="3"/>
        <v>12.175000000000001</v>
      </c>
      <c r="O5" s="2">
        <f t="shared" si="5"/>
        <v>18.73076923076923</v>
      </c>
      <c r="P5" s="2">
        <f t="shared" si="4"/>
        <v>24.35</v>
      </c>
    </row>
    <row r="6" spans="11:16" x14ac:dyDescent="0.25">
      <c r="K6" s="2">
        <f t="shared" si="2"/>
        <v>0.4</v>
      </c>
      <c r="L6" s="2">
        <f t="shared" si="0"/>
        <v>171.46377551020407</v>
      </c>
      <c r="M6" s="2">
        <f t="shared" si="1"/>
        <v>159.31377551020407</v>
      </c>
      <c r="N6" s="2">
        <f t="shared" si="3"/>
        <v>12.15</v>
      </c>
      <c r="O6" s="2">
        <f t="shared" si="5"/>
        <v>17.357142857142858</v>
      </c>
      <c r="P6" s="2">
        <f t="shared" si="4"/>
        <v>24.3</v>
      </c>
    </row>
    <row r="7" spans="11:16" x14ac:dyDescent="0.25">
      <c r="K7" s="2">
        <f t="shared" si="2"/>
        <v>0.5</v>
      </c>
      <c r="L7" s="2">
        <f t="shared" si="0"/>
        <v>150.88888888888891</v>
      </c>
      <c r="M7" s="2">
        <f t="shared" si="1"/>
        <v>138.76388888888891</v>
      </c>
      <c r="N7" s="2">
        <f t="shared" si="3"/>
        <v>12.125</v>
      </c>
      <c r="O7" s="2">
        <f t="shared" si="5"/>
        <v>16.166666666666668</v>
      </c>
      <c r="P7" s="2">
        <f t="shared" si="4"/>
        <v>24.25</v>
      </c>
    </row>
    <row r="8" spans="11:16" x14ac:dyDescent="0.25">
      <c r="K8" s="2">
        <f t="shared" si="2"/>
        <v>0.6</v>
      </c>
      <c r="L8" s="2">
        <f t="shared" si="0"/>
        <v>134.04531249999997</v>
      </c>
      <c r="M8" s="2">
        <f t="shared" si="1"/>
        <v>121.94531249999997</v>
      </c>
      <c r="N8" s="2">
        <f t="shared" si="3"/>
        <v>12.1</v>
      </c>
      <c r="O8" s="2">
        <f t="shared" si="5"/>
        <v>15.124999999999998</v>
      </c>
      <c r="P8" s="2">
        <f t="shared" si="4"/>
        <v>24.2</v>
      </c>
    </row>
    <row r="9" spans="11:16" x14ac:dyDescent="0.25">
      <c r="K9" s="2">
        <f t="shared" si="2"/>
        <v>0.7</v>
      </c>
      <c r="L9" s="2">
        <f t="shared" si="0"/>
        <v>120.08148788927336</v>
      </c>
      <c r="M9" s="2">
        <f t="shared" si="1"/>
        <v>108.00648788927336</v>
      </c>
      <c r="N9" s="2">
        <f t="shared" si="3"/>
        <v>12.074999999999999</v>
      </c>
      <c r="O9" s="2">
        <f t="shared" si="5"/>
        <v>14.205882352941176</v>
      </c>
      <c r="P9" s="2">
        <f t="shared" si="4"/>
        <v>24.15</v>
      </c>
    </row>
    <row r="10" spans="11:16" x14ac:dyDescent="0.25">
      <c r="K10" s="2">
        <f t="shared" si="2"/>
        <v>0.79999999999999993</v>
      </c>
      <c r="L10" s="2">
        <f t="shared" si="0"/>
        <v>108.37561728395065</v>
      </c>
      <c r="M10" s="2">
        <f t="shared" si="1"/>
        <v>96.325617283950649</v>
      </c>
      <c r="N10" s="2">
        <f t="shared" si="3"/>
        <v>12.05</v>
      </c>
      <c r="O10" s="2">
        <f t="shared" si="5"/>
        <v>13.388888888888891</v>
      </c>
      <c r="P10" s="2">
        <f t="shared" si="4"/>
        <v>24.1</v>
      </c>
    </row>
    <row r="11" spans="11:16" x14ac:dyDescent="0.25">
      <c r="K11" s="2">
        <f t="shared" si="2"/>
        <v>0.89999999999999991</v>
      </c>
      <c r="L11" s="2">
        <f t="shared" si="0"/>
        <v>98.46509695290861</v>
      </c>
      <c r="M11" s="2">
        <f t="shared" si="1"/>
        <v>86.440096952908604</v>
      </c>
      <c r="N11" s="2">
        <f t="shared" si="3"/>
        <v>12.025</v>
      </c>
      <c r="O11" s="2">
        <f t="shared" si="5"/>
        <v>12.657894736842106</v>
      </c>
      <c r="P11" s="2">
        <f t="shared" si="4"/>
        <v>24.05</v>
      </c>
    </row>
    <row r="12" spans="11:16" x14ac:dyDescent="0.25">
      <c r="K12" s="2">
        <f t="shared" si="2"/>
        <v>0.99999999999999989</v>
      </c>
      <c r="L12" s="2">
        <f t="shared" si="0"/>
        <v>90</v>
      </c>
      <c r="M12" s="2">
        <f t="shared" si="1"/>
        <v>78</v>
      </c>
      <c r="N12" s="2">
        <f t="shared" si="3"/>
        <v>12</v>
      </c>
      <c r="O12" s="2">
        <f t="shared" si="5"/>
        <v>12</v>
      </c>
      <c r="P12" s="2">
        <f t="shared" si="4"/>
        <v>24</v>
      </c>
    </row>
    <row r="13" spans="11:16" x14ac:dyDescent="0.25">
      <c r="K13" s="2">
        <f t="shared" si="2"/>
        <v>1.0999999999999999</v>
      </c>
      <c r="L13" s="2">
        <f t="shared" si="0"/>
        <v>82.711678004535159</v>
      </c>
      <c r="M13" s="2">
        <f t="shared" si="1"/>
        <v>70.736678004535165</v>
      </c>
      <c r="N13" s="2">
        <f t="shared" si="3"/>
        <v>11.975</v>
      </c>
      <c r="O13" s="2">
        <f t="shared" ref="O13:O22" si="6">(25-0.5*(1+K13))/(1+K13)</f>
        <v>11.404761904761907</v>
      </c>
      <c r="P13" s="2">
        <f t="shared" si="4"/>
        <v>23.95</v>
      </c>
    </row>
    <row r="14" spans="11:16" x14ac:dyDescent="0.25">
      <c r="K14" s="2">
        <f t="shared" si="2"/>
        <v>1.2</v>
      </c>
      <c r="L14" s="2">
        <f t="shared" si="0"/>
        <v>76.391115702479325</v>
      </c>
      <c r="M14" s="2">
        <f t="shared" si="1"/>
        <v>64.441115702479323</v>
      </c>
      <c r="N14" s="2">
        <f t="shared" si="3"/>
        <v>11.95</v>
      </c>
      <c r="O14" s="2">
        <f t="shared" si="6"/>
        <v>10.863636363636362</v>
      </c>
      <c r="P14" s="2">
        <f t="shared" si="4"/>
        <v>23.9</v>
      </c>
    </row>
    <row r="15" spans="11:16" x14ac:dyDescent="0.25">
      <c r="K15" s="2">
        <f t="shared" si="2"/>
        <v>1.3</v>
      </c>
      <c r="L15" s="2">
        <f t="shared" si="0"/>
        <v>70.873724007561464</v>
      </c>
      <c r="M15" s="2">
        <f t="shared" si="1"/>
        <v>58.948724007561459</v>
      </c>
      <c r="N15" s="2">
        <f t="shared" si="3"/>
        <v>11.925000000000001</v>
      </c>
      <c r="O15" s="2">
        <f t="shared" si="6"/>
        <v>10.369565217391306</v>
      </c>
      <c r="P15" s="2">
        <f t="shared" si="4"/>
        <v>23.85</v>
      </c>
    </row>
    <row r="16" spans="11:16" x14ac:dyDescent="0.25">
      <c r="K16" s="2">
        <f t="shared" si="2"/>
        <v>1.4000000000000001</v>
      </c>
      <c r="L16" s="2">
        <f t="shared" si="0"/>
        <v>66.02847222222222</v>
      </c>
      <c r="M16" s="2">
        <f t="shared" si="1"/>
        <v>54.128472222222221</v>
      </c>
      <c r="N16" s="2">
        <f t="shared" si="3"/>
        <v>11.9</v>
      </c>
      <c r="O16" s="2">
        <f t="shared" si="6"/>
        <v>9.9166666666666661</v>
      </c>
      <c r="P16" s="2">
        <f t="shared" si="4"/>
        <v>23.8</v>
      </c>
    </row>
    <row r="17" spans="11:16" x14ac:dyDescent="0.25">
      <c r="K17" s="2">
        <f t="shared" ref="K17:K22" si="7">K16+0.1</f>
        <v>1.5000000000000002</v>
      </c>
      <c r="L17" s="2">
        <f t="shared" ref="L17:L22" si="8">M17+N17</f>
        <v>61.75</v>
      </c>
      <c r="M17" s="2">
        <f t="shared" ref="M17:M22" si="9">0.5*O17+0.5*O17^2</f>
        <v>49.875</v>
      </c>
      <c r="N17" s="2">
        <f t="shared" si="3"/>
        <v>11.875</v>
      </c>
      <c r="O17" s="2">
        <f t="shared" si="6"/>
        <v>9.5</v>
      </c>
      <c r="P17" s="2">
        <f t="shared" si="4"/>
        <v>23.75</v>
      </c>
    </row>
    <row r="18" spans="11:16" x14ac:dyDescent="0.25">
      <c r="K18" s="2">
        <f t="shared" si="7"/>
        <v>1.6000000000000003</v>
      </c>
      <c r="L18" s="2">
        <f t="shared" si="8"/>
        <v>57.952810650887557</v>
      </c>
      <c r="M18" s="2">
        <f t="shared" si="9"/>
        <v>46.102810650887555</v>
      </c>
      <c r="N18" s="2">
        <f t="shared" si="3"/>
        <v>11.85</v>
      </c>
      <c r="O18" s="2">
        <f t="shared" si="6"/>
        <v>9.1153846153846132</v>
      </c>
      <c r="P18" s="2">
        <f t="shared" si="4"/>
        <v>23.7</v>
      </c>
    </row>
    <row r="19" spans="11:16" x14ac:dyDescent="0.25">
      <c r="K19" s="2">
        <f t="shared" si="7"/>
        <v>1.7000000000000004</v>
      </c>
      <c r="L19" s="2">
        <f t="shared" si="8"/>
        <v>54.566941015089142</v>
      </c>
      <c r="M19" s="2">
        <f t="shared" si="9"/>
        <v>42.741941015089147</v>
      </c>
      <c r="N19" s="2">
        <f t="shared" si="3"/>
        <v>11.824999999999999</v>
      </c>
      <c r="O19" s="2">
        <f t="shared" si="6"/>
        <v>8.7592592592592577</v>
      </c>
      <c r="P19" s="2">
        <f t="shared" si="4"/>
        <v>23.65</v>
      </c>
    </row>
    <row r="20" spans="11:16" x14ac:dyDescent="0.25">
      <c r="K20" s="2">
        <f t="shared" si="7"/>
        <v>1.8000000000000005</v>
      </c>
      <c r="L20" s="2">
        <f t="shared" si="8"/>
        <v>51.534693877551007</v>
      </c>
      <c r="M20" s="2">
        <f t="shared" si="9"/>
        <v>39.73469387755101</v>
      </c>
      <c r="N20" s="2">
        <f t="shared" si="3"/>
        <v>11.8</v>
      </c>
      <c r="O20" s="2">
        <f t="shared" si="6"/>
        <v>8.428571428571427</v>
      </c>
      <c r="P20" s="2">
        <f t="shared" si="4"/>
        <v>23.6</v>
      </c>
    </row>
    <row r="21" spans="11:16" x14ac:dyDescent="0.25">
      <c r="K21" s="2">
        <f t="shared" si="7"/>
        <v>1.9000000000000006</v>
      </c>
      <c r="L21" s="2">
        <f t="shared" si="8"/>
        <v>48.808145065398328</v>
      </c>
      <c r="M21" s="2">
        <f t="shared" si="9"/>
        <v>37.03314506539833</v>
      </c>
      <c r="N21" s="2">
        <f t="shared" si="3"/>
        <v>11.775</v>
      </c>
      <c r="O21" s="2">
        <f t="shared" si="6"/>
        <v>8.1206896551724128</v>
      </c>
      <c r="P21" s="2">
        <f t="shared" si="4"/>
        <v>23.55</v>
      </c>
    </row>
    <row r="22" spans="11:16" x14ac:dyDescent="0.25">
      <c r="K22" s="2">
        <f t="shared" si="7"/>
        <v>2.0000000000000004</v>
      </c>
      <c r="L22" s="2">
        <f t="shared" si="8"/>
        <v>46.347222222222214</v>
      </c>
      <c r="M22" s="2">
        <f t="shared" si="9"/>
        <v>34.597222222222214</v>
      </c>
      <c r="N22" s="2">
        <f t="shared" si="3"/>
        <v>11.75</v>
      </c>
      <c r="O22" s="2">
        <f t="shared" si="6"/>
        <v>7.8333333333333321</v>
      </c>
      <c r="P22" s="2">
        <f t="shared" si="4"/>
        <v>23.5</v>
      </c>
    </row>
  </sheetData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7170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457200</xdr:colOff>
                <xdr:row>26</xdr:row>
                <xdr:rowOff>76200</xdr:rowOff>
              </to>
            </anchor>
          </objectPr>
        </oleObject>
      </mc:Choice>
      <mc:Fallback>
        <oleObject progId="Word.Document.12" shapeId="717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 3</vt:lpstr>
      <vt:lpstr>Q 4 a</vt:lpstr>
      <vt:lpstr>Q 4 b</vt:lpstr>
      <vt:lpstr>Q 4 c</vt:lpstr>
      <vt:lpstr>Q 4 d</vt:lpstr>
      <vt:lpstr>Q 4 e</vt:lpstr>
      <vt:lpstr>Q 4 f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2015-02-25T02:55:13Z</dcterms:created>
  <dcterms:modified xsi:type="dcterms:W3CDTF">2015-03-09T02:20:14Z</dcterms:modified>
</cp:coreProperties>
</file>